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ФинУпр\Desktop\отчеты Эмме\"/>
    </mc:Choice>
  </mc:AlternateContent>
  <bookViews>
    <workbookView xWindow="0" yWindow="0" windowWidth="12504" windowHeight="8472"/>
  </bookViews>
  <sheets>
    <sheet name="без учета счетов бюджета" sheetId="2" r:id="rId1"/>
  </sheets>
  <definedNames>
    <definedName name="_xlnm.Print_Titles" localSheetId="0">'без учета счетов бюджета'!$5:$5</definedName>
  </definedNames>
  <calcPr calcId="152511"/>
</workbook>
</file>

<file path=xl/calcChain.xml><?xml version="1.0" encoding="utf-8"?>
<calcChain xmlns="http://schemas.openxmlformats.org/spreadsheetml/2006/main">
  <c r="C45" i="2" l="1"/>
  <c r="I45" i="2" s="1"/>
  <c r="G11" i="2"/>
  <c r="H11" i="2"/>
  <c r="I11" i="2"/>
  <c r="F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0" i="2"/>
  <c r="I9" i="2"/>
  <c r="I8" i="2"/>
  <c r="I7" i="2"/>
  <c r="I6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8" i="2"/>
  <c r="J15" i="2"/>
  <c r="J14" i="2"/>
  <c r="J13" i="2"/>
  <c r="J10" i="2"/>
  <c r="J9" i="2"/>
  <c r="J8" i="2"/>
  <c r="J7" i="2"/>
  <c r="J6" i="2"/>
  <c r="E45" i="2"/>
  <c r="G45" i="2" s="1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9" i="2"/>
  <c r="G8" i="2"/>
  <c r="G7" i="2"/>
  <c r="G6" i="2"/>
  <c r="H7" i="2"/>
  <c r="H8" i="2"/>
  <c r="H9" i="2"/>
  <c r="H10" i="2"/>
  <c r="H12" i="2"/>
  <c r="H13" i="2"/>
  <c r="H14" i="2"/>
  <c r="H15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6" i="2"/>
  <c r="D45" i="2"/>
  <c r="J45" i="2" l="1"/>
  <c r="H45" i="2"/>
</calcChain>
</file>

<file path=xl/sharedStrings.xml><?xml version="1.0" encoding="utf-8"?>
<sst xmlns="http://schemas.openxmlformats.org/spreadsheetml/2006/main" count="96" uniqueCount="94">
  <si>
    <t>Единица измерения: тыс. руб.</t>
  </si>
  <si>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</si>
  <si>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</si>
  <si>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</si>
  <si>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</si>
  <si>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</si>
  <si>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</si>
  <si>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</si>
  <si>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</si>
  <si>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</si>
  <si>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</si>
  <si>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</si>
  <si>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</si>
  <si>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</si>
  <si>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</si>
  <si>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</si>
  <si>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</si>
  <si>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</si>
  <si>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</si>
  <si>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</si>
  <si>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</si>
  <si>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</si>
  <si>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</si>
  <si>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</si>
  <si>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</si>
  <si>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</si>
  <si>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</si>
  <si>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</si>
  <si>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</si>
  <si>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</si>
  <si>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</si>
  <si>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</si>
  <si>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</si>
  <si>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</si>
  <si>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</si>
  <si>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</si>
  <si>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</si>
  <si>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</si>
  <si>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</si>
  <si>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</si>
  <si>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</si>
  <si>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</si>
  <si>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</si>
  <si>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</si>
  <si>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</si>
  <si>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</si>
  <si>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</si>
  <si>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</si>
  <si>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</si>
  <si>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</si>
  <si>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</si>
  <si>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</si>
  <si>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</si>
  <si>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</si>
  <si>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</si>
  <si>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</si>
  <si>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</si>
  <si>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</si>
  <si>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</si>
  <si>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</si>
  <si>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</si>
  <si>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</si>
  <si>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</si>
  <si>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</si>
  <si>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</si>
  <si>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</si>
  <si>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</si>
  <si>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</si>
  <si>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</si>
  <si>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</si>
  <si>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</si>
  <si>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</si>
  <si>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</si>
  <si>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Иные дотации</t>
  </si>
  <si>
    <t>1402</t>
  </si>
  <si>
    <t xml:space="preserve">      Прочие межбюджетные трансферты общего характера</t>
  </si>
  <si>
    <t>1403</t>
  </si>
  <si>
    <t>ВСЕГО РАСХОДОВ:</t>
  </si>
  <si>
    <t>0502</t>
  </si>
  <si>
    <t>Комунальное хозяйство</t>
  </si>
  <si>
    <t xml:space="preserve"> </t>
  </si>
  <si>
    <t>Начальник финансового управления                                               А. Г. Удычак</t>
  </si>
  <si>
    <t xml:space="preserve">Аналитические данные по раходам  районного бюджета муниципального образования </t>
  </si>
  <si>
    <t>процент исполнения текущего года</t>
  </si>
  <si>
    <t>отклонение от факта прошлого года (%)</t>
  </si>
  <si>
    <t>отклонение факта от прогноза текущего года</t>
  </si>
  <si>
    <t>отклонение факта текущего года  от факта прошлого года</t>
  </si>
  <si>
    <t>Первона чальный план 2022г</t>
  </si>
  <si>
    <t>Уточненный лимит 2022г</t>
  </si>
  <si>
    <t xml:space="preserve">"Теучежский район"  на 01.07.2022г. </t>
  </si>
  <si>
    <t>Касс. Расход на 01.07. 2021г</t>
  </si>
  <si>
    <t>Касс. Расход на 01.07. 2022г</t>
  </si>
  <si>
    <t>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</si>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</sst>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name val="Calibri"/>
      <family val="2"/>
    </font>
    <font>
      <b/>
      <sz val="10"/>
      <color indexed="8"/>
      <name val="Arial CYR"/>
    </font>
    <font>
      <sz val="11"/>
      <name val="Calibri"/>
      <family val="2"/>
    </font>
    <font>
      <sz val="11"/>
      <name val="Calibri"/>
      <family val="2"/>
    </font>
    <font>
      <b/>
      <sz val="12"/>
      <color indexed="8"/>
      <name val="Arial Cyr"/>
    </font>
    <font>
      <sz val="10"/>
      <color indexed="8"/>
      <name val="Arial Cyr"/>
    </font>
    <font>
      <b/>
      <sz val="12"/>
      <color indexed="8"/>
      <name val="Arial Cyr"/>
    </font>
    <font>
      <sz val="10"/>
      <color indexed="8"/>
      <name val="Arial Cyr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  <family val="2"/>
    </font>
    <font>
      <b/>
      <sz val="14"/>
      <color rgb="FF000000"/>
      <name val="Arial Cyr"/>
    </font>
    <font>
      <u/>
      <sz val="10"/>
      <color rgb="FF000000"/>
      <name val="Arial Cyr"/>
    </font>
    <font>
      <b/>
      <sz val="12"/>
      <color rgb="FF000000"/>
      <name val="Arial Cyr"/>
    </font>
    <font>
      <sz val="11"/>
      <color theme="1"/>
      <name val="Segoe UI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0" fillId="0" borderId="0">
      <alignment horizontal="center" vertical="top" wrapText="1"/>
    </xf>
    <xf numFmtId="164" fontId="11" fillId="4" borderId="3">
      <alignment horizontal="right" vertical="top" shrinkToFit="1"/>
    </xf>
    <xf numFmtId="164" fontId="12" fillId="5" borderId="3">
      <alignment horizontal="right" vertical="top" shrinkToFit="1"/>
    </xf>
    <xf numFmtId="0" fontId="12" fillId="0" borderId="0"/>
    <xf numFmtId="0" fontId="12" fillId="0" borderId="0"/>
    <xf numFmtId="0" fontId="2" fillId="0" borderId="0"/>
    <xf numFmtId="0" fontId="3" fillId="0" borderId="0"/>
    <xf numFmtId="0" fontId="12" fillId="6" borderId="0"/>
    <xf numFmtId="0" fontId="12" fillId="0" borderId="3">
      <alignment horizontal="center" vertical="center" wrapText="1"/>
    </xf>
    <xf numFmtId="0" fontId="12" fillId="6" borderId="4"/>
    <xf numFmtId="1" fontId="12" fillId="0" borderId="3">
      <alignment horizontal="left" vertical="top" wrapText="1" indent="2"/>
    </xf>
    <xf numFmtId="0" fontId="12" fillId="0" borderId="0"/>
    <xf numFmtId="0" fontId="12" fillId="0" borderId="0"/>
    <xf numFmtId="0" fontId="12" fillId="0" borderId="5"/>
    <xf numFmtId="0" fontId="12" fillId="0" borderId="3">
      <alignment horizontal="center" vertical="center" wrapText="1"/>
    </xf>
    <xf numFmtId="0" fontId="12" fillId="0" borderId="3">
      <alignment horizontal="center"/>
    </xf>
    <xf numFmtId="1" fontId="12" fillId="0" borderId="3">
      <alignment horizontal="center" vertical="top" shrinkToFit="1"/>
    </xf>
    <xf numFmtId="49" fontId="12" fillId="0" borderId="3">
      <alignment horizontal="center" shrinkToFit="1"/>
    </xf>
    <xf numFmtId="0" fontId="12" fillId="0" borderId="3">
      <alignment horizontal="center" vertical="center" wrapText="1"/>
    </xf>
    <xf numFmtId="0" fontId="12" fillId="0" borderId="6"/>
    <xf numFmtId="0" fontId="12" fillId="0" borderId="3">
      <alignment horizontal="center" vertical="center" wrapText="1"/>
    </xf>
    <xf numFmtId="0" fontId="12" fillId="0" borderId="0">
      <alignment horizontal="center"/>
    </xf>
    <xf numFmtId="4" fontId="13" fillId="7" borderId="3">
      <alignment horizontal="right" vertical="top" shrinkToFit="1"/>
    </xf>
    <xf numFmtId="0" fontId="12" fillId="0" borderId="3">
      <alignment horizontal="center" vertical="center" wrapText="1"/>
    </xf>
    <xf numFmtId="0" fontId="12" fillId="0" borderId="4"/>
    <xf numFmtId="0" fontId="12" fillId="0" borderId="3">
      <alignment horizontal="center" vertical="center" wrapText="1"/>
    </xf>
    <xf numFmtId="0" fontId="12" fillId="0" borderId="7"/>
    <xf numFmtId="0" fontId="12" fillId="0" borderId="3">
      <alignment horizontal="center" vertical="center" wrapText="1"/>
    </xf>
    <xf numFmtId="0" fontId="14" fillId="0" borderId="0">
      <alignment horizontal="center"/>
    </xf>
    <xf numFmtId="0" fontId="12" fillId="0" borderId="3">
      <alignment horizontal="center" vertical="center" wrapText="1"/>
    </xf>
    <xf numFmtId="0" fontId="15" fillId="0" borderId="0">
      <alignment horizontal="center" wrapText="1"/>
    </xf>
    <xf numFmtId="0" fontId="12" fillId="6" borderId="0">
      <alignment shrinkToFit="1"/>
    </xf>
    <xf numFmtId="0" fontId="10" fillId="0" borderId="0">
      <alignment horizontal="center" vertical="top"/>
    </xf>
    <xf numFmtId="0" fontId="12" fillId="0" borderId="3">
      <alignment horizontal="center" vertical="center" wrapText="1"/>
    </xf>
    <xf numFmtId="0" fontId="12" fillId="0" borderId="0">
      <alignment horizontal="right"/>
    </xf>
    <xf numFmtId="0" fontId="12" fillId="0" borderId="3">
      <alignment horizontal="center" vertical="center" wrapText="1"/>
    </xf>
    <xf numFmtId="0" fontId="12" fillId="0" borderId="3">
      <alignment horizontal="center" vertical="center" wrapText="1"/>
    </xf>
    <xf numFmtId="0" fontId="12" fillId="0" borderId="3">
      <alignment horizontal="center" vertical="center" shrinkToFit="1"/>
    </xf>
    <xf numFmtId="0" fontId="12" fillId="0" borderId="3">
      <alignment horizontal="center" vertical="center" wrapText="1"/>
    </xf>
    <xf numFmtId="0" fontId="12" fillId="6" borderId="6"/>
    <xf numFmtId="0" fontId="11" fillId="0" borderId="3">
      <alignment horizontal="left"/>
    </xf>
    <xf numFmtId="0" fontId="12" fillId="6" borderId="0">
      <alignment shrinkToFit="1"/>
    </xf>
    <xf numFmtId="4" fontId="13" fillId="5" borderId="3">
      <alignment horizontal="right" vertical="top" shrinkToFit="1"/>
    </xf>
    <xf numFmtId="0" fontId="12" fillId="0" borderId="3">
      <alignment horizontal="center" vertical="center" wrapText="1"/>
    </xf>
    <xf numFmtId="0" fontId="11" fillId="0" borderId="3">
      <alignment horizontal="left"/>
    </xf>
    <xf numFmtId="4" fontId="12" fillId="0" borderId="3">
      <alignment horizontal="right" vertical="top" shrinkToFit="1"/>
    </xf>
    <xf numFmtId="4" fontId="11" fillId="4" borderId="3">
      <alignment horizontal="right" vertical="top" shrinkToFit="1"/>
    </xf>
    <xf numFmtId="4" fontId="11" fillId="7" borderId="3">
      <alignment horizontal="right" vertical="top" shrinkToFit="1"/>
    </xf>
    <xf numFmtId="0" fontId="12" fillId="0" borderId="0">
      <alignment horizontal="left" wrapText="1"/>
    </xf>
    <xf numFmtId="0" fontId="12" fillId="0" borderId="0">
      <alignment wrapText="1"/>
    </xf>
    <xf numFmtId="0" fontId="11" fillId="0" borderId="3">
      <alignment vertical="top" wrapText="1"/>
    </xf>
    <xf numFmtId="0" fontId="12" fillId="0" borderId="3">
      <alignment horizontal="center" vertical="center" wrapText="1"/>
    </xf>
    <xf numFmtId="49" fontId="12" fillId="0" borderId="3">
      <alignment horizontal="center" vertical="top" shrinkToFit="1"/>
    </xf>
    <xf numFmtId="0" fontId="12" fillId="0" borderId="3">
      <alignment horizontal="center" vertical="center" wrapText="1"/>
    </xf>
    <xf numFmtId="4" fontId="12" fillId="5" borderId="3">
      <alignment horizontal="right" vertical="top" shrinkToFit="1"/>
    </xf>
    <xf numFmtId="0" fontId="12" fillId="0" borderId="3">
      <alignment horizontal="center" vertical="center" wrapText="1"/>
    </xf>
    <xf numFmtId="0" fontId="12" fillId="6" borderId="7"/>
    <xf numFmtId="0" fontId="12" fillId="0" borderId="3">
      <alignment horizontal="center" vertical="center" wrapText="1"/>
    </xf>
    <xf numFmtId="0" fontId="12" fillId="6" borderId="7">
      <alignment horizontal="center"/>
    </xf>
    <xf numFmtId="0" fontId="12" fillId="0" borderId="3">
      <alignment horizontal="center" vertical="center" wrapText="1"/>
    </xf>
    <xf numFmtId="4" fontId="11" fillId="0" borderId="3">
      <alignment horizontal="right" vertical="top" shrinkToFit="1"/>
    </xf>
    <xf numFmtId="0" fontId="12" fillId="0" borderId="3">
      <alignment horizontal="center" vertical="center" wrapText="1"/>
    </xf>
    <xf numFmtId="49" fontId="12" fillId="0" borderId="3">
      <alignment horizontal="left" vertical="top" wrapText="1" indent="2"/>
    </xf>
    <xf numFmtId="0" fontId="12" fillId="0" borderId="3">
      <alignment horizontal="center" vertical="center" wrapText="1"/>
    </xf>
    <xf numFmtId="4" fontId="12" fillId="0" borderId="3">
      <alignment horizontal="right" vertical="top" shrinkToFit="1"/>
    </xf>
    <xf numFmtId="0" fontId="12" fillId="0" borderId="3">
      <alignment horizontal="center" vertical="center" wrapText="1"/>
    </xf>
    <xf numFmtId="0" fontId="12" fillId="6" borderId="6">
      <alignment horizontal="center"/>
    </xf>
    <xf numFmtId="0" fontId="12" fillId="0" borderId="3">
      <alignment horizontal="center" vertical="center" wrapText="1"/>
    </xf>
    <xf numFmtId="0" fontId="12" fillId="0" borderId="3">
      <alignment horizontal="center" vertical="center" wrapText="1"/>
    </xf>
    <xf numFmtId="0" fontId="12" fillId="0" borderId="3">
      <alignment horizontal="center" vertical="center" wrapText="1"/>
    </xf>
    <xf numFmtId="0" fontId="12" fillId="0" borderId="0">
      <alignment horizontal="left" wrapText="1"/>
    </xf>
    <xf numFmtId="10" fontId="12" fillId="0" borderId="3">
      <alignment horizontal="right" vertical="top" shrinkToFit="1"/>
    </xf>
    <xf numFmtId="10" fontId="11" fillId="7" borderId="3">
      <alignment horizontal="right" vertical="top" shrinkToFit="1"/>
    </xf>
    <xf numFmtId="0" fontId="16" fillId="0" borderId="0">
      <alignment horizontal="center" wrapText="1"/>
    </xf>
    <xf numFmtId="0" fontId="16" fillId="0" borderId="0">
      <alignment horizontal="center"/>
    </xf>
    <xf numFmtId="0" fontId="12" fillId="0" borderId="0">
      <alignment horizontal="right"/>
    </xf>
    <xf numFmtId="0" fontId="12" fillId="0" borderId="0">
      <alignment vertical="top"/>
    </xf>
    <xf numFmtId="0" fontId="11" fillId="0" borderId="3">
      <alignment vertical="top" wrapText="1"/>
    </xf>
    <xf numFmtId="0" fontId="12" fillId="6" borderId="0">
      <alignment horizontal="center"/>
    </xf>
    <xf numFmtId="0" fontId="12" fillId="6" borderId="0">
      <alignment horizontal="left"/>
    </xf>
    <xf numFmtId="4" fontId="11" fillId="5" borderId="3">
      <alignment horizontal="right" vertical="top" shrinkToFit="1"/>
    </xf>
    <xf numFmtId="10" fontId="11" fillId="5" borderId="3">
      <alignment horizontal="right" vertical="top" shrinkToFit="1"/>
    </xf>
    <xf numFmtId="0" fontId="3" fillId="0" borderId="0"/>
    <xf numFmtId="0" fontId="17" fillId="0" borderId="0"/>
    <xf numFmtId="0" fontId="18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12" fillId="0" borderId="0" xfId="17" applyNumberFormat="1" applyProtection="1"/>
    <xf numFmtId="0" fontId="11" fillId="0" borderId="3" xfId="82" applyNumberFormat="1" applyProtection="1">
      <alignment vertical="top" wrapText="1"/>
    </xf>
    <xf numFmtId="1" fontId="12" fillId="0" borderId="3" xfId="21" applyNumberFormat="1" applyProtection="1">
      <alignment horizontal="center" vertical="top" shrinkToFit="1"/>
    </xf>
    <xf numFmtId="49" fontId="12" fillId="0" borderId="3" xfId="21" applyNumberFormat="1" applyProtection="1">
      <alignment horizontal="center" vertical="top" shrinkToFit="1"/>
    </xf>
    <xf numFmtId="0" fontId="12" fillId="0" borderId="3" xfId="13" applyNumberFormat="1" applyProtection="1">
      <alignment horizontal="center" vertical="center" wrapText="1"/>
    </xf>
    <xf numFmtId="0" fontId="12" fillId="0" borderId="3" xfId="23" applyNumberFormat="1" applyProtection="1">
      <alignment horizontal="center" vertical="center" wrapText="1"/>
    </xf>
    <xf numFmtId="0" fontId="12" fillId="2" borderId="0" xfId="17" applyNumberFormat="1" applyFill="1" applyProtection="1"/>
    <xf numFmtId="164" fontId="12" fillId="2" borderId="0" xfId="17" applyNumberFormat="1" applyFill="1" applyProtection="1"/>
    <xf numFmtId="164" fontId="11" fillId="2" borderId="3" xfId="86" applyNumberFormat="1" applyFill="1" applyProtection="1">
      <alignment horizontal="right" vertical="top" shrinkToFit="1"/>
    </xf>
    <xf numFmtId="9" fontId="1" fillId="2" borderId="1" xfId="90" applyFont="1" applyFill="1" applyBorder="1" applyAlignment="1" applyProtection="1">
      <alignment horizontal="right" vertical="top" shrinkToFit="1"/>
    </xf>
    <xf numFmtId="0" fontId="12" fillId="2" borderId="0" xfId="75" applyNumberFormat="1" applyFill="1" applyProtection="1">
      <alignment horizontal="left" wrapText="1"/>
    </xf>
    <xf numFmtId="164" fontId="12" fillId="2" borderId="0" xfId="75" applyNumberFormat="1" applyFill="1" applyProtection="1">
      <alignment horizontal="left" wrapText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16" fillId="0" borderId="0" xfId="78">
      <alignment horizontal="center" wrapText="1"/>
    </xf>
    <xf numFmtId="0" fontId="16" fillId="0" borderId="0" xfId="79">
      <alignment horizontal="center"/>
    </xf>
    <xf numFmtId="0" fontId="5" fillId="2" borderId="3" xfId="48" applyNumberFormat="1" applyFont="1" applyFill="1" applyProtection="1">
      <alignment horizontal="center" vertical="center" wrapText="1"/>
    </xf>
    <xf numFmtId="4" fontId="11" fillId="3" borderId="3" xfId="85" applyNumberFormat="1" applyFill="1" applyProtection="1">
      <alignment horizontal="right" vertical="top" shrinkToFit="1"/>
    </xf>
    <xf numFmtId="4" fontId="11" fillId="3" borderId="3" xfId="52" applyNumberFormat="1" applyFill="1" applyProtection="1">
      <alignment horizontal="right" vertical="top" shrinkToFit="1"/>
    </xf>
    <xf numFmtId="164" fontId="5" fillId="2" borderId="3" xfId="74" applyNumberFormat="1" applyFont="1" applyFill="1" applyProtection="1">
      <alignment horizontal="center" vertical="center" wrapText="1"/>
    </xf>
    <xf numFmtId="0" fontId="5" fillId="2" borderId="3" xfId="74" applyNumberFormat="1" applyFont="1" applyFill="1" applyProtection="1">
      <alignment horizontal="center" vertical="center" wrapText="1"/>
    </xf>
    <xf numFmtId="165" fontId="1" fillId="2" borderId="1" xfId="90" applyNumberFormat="1" applyFont="1" applyFill="1" applyBorder="1" applyAlignment="1" applyProtection="1">
      <alignment horizontal="right" vertical="top" shrinkToFit="1"/>
    </xf>
    <xf numFmtId="0" fontId="7" fillId="2" borderId="2" xfId="72" applyNumberFormat="1" applyFont="1" applyFill="1" applyBorder="1" applyProtection="1">
      <alignment horizontal="center" vertical="center" wrapText="1"/>
    </xf>
    <xf numFmtId="4" fontId="8" fillId="2" borderId="3" xfId="47" applyNumberFormat="1" applyFont="1" applyFill="1" applyProtection="1">
      <alignment horizontal="right" vertical="top" shrinkToFit="1"/>
    </xf>
    <xf numFmtId="4" fontId="8" fillId="2" borderId="3" xfId="45" applyNumberFormat="1" applyFont="1" applyFill="1" applyAlignment="1" applyProtection="1">
      <alignment horizontal="right" vertical="top" shrinkToFit="1"/>
    </xf>
    <xf numFmtId="1" fontId="8" fillId="2" borderId="3" xfId="21" applyNumberFormat="1" applyFont="1" applyFill="1" applyProtection="1">
      <alignment horizontal="center" vertical="top" shrinkToFit="1"/>
    </xf>
    <xf numFmtId="4" fontId="8" fillId="2" borderId="3" xfId="52" applyNumberFormat="1" applyFont="1" applyFill="1" applyProtection="1">
      <alignment horizontal="right" vertical="top" shrinkToFit="1"/>
    </xf>
    <xf numFmtId="4" fontId="8" fillId="0" borderId="3" xfId="52" applyNumberFormat="1" applyFont="1" applyFill="1" applyProtection="1">
      <alignment horizontal="right" vertical="top" shrinkToFit="1"/>
    </xf>
    <xf numFmtId="0" fontId="9" fillId="3" borderId="3" xfId="74" applyNumberFormat="1" applyFont="1" applyFill="1" applyProtection="1">
      <alignment horizontal="center" vertical="center" wrapText="1"/>
    </xf>
    <xf numFmtId="0" fontId="12" fillId="0" borderId="0" xfId="75" applyNumberFormat="1" applyProtection="1">
      <alignment horizontal="left" wrapText="1"/>
    </xf>
    <xf numFmtId="0" fontId="12" fillId="0" borderId="0" xfId="75">
      <alignment horizontal="left" wrapText="1"/>
    </xf>
    <xf numFmtId="0" fontId="11" fillId="0" borderId="3" xfId="45" applyNumberFormat="1" applyProtection="1">
      <alignment horizontal="left"/>
    </xf>
    <xf numFmtId="0" fontId="11" fillId="0" borderId="3" xfId="45">
      <alignment horizontal="left"/>
    </xf>
    <xf numFmtId="0" fontId="12" fillId="0" borderId="0" xfId="80" applyNumberFormat="1" applyProtection="1">
      <alignment horizontal="right"/>
    </xf>
    <xf numFmtId="0" fontId="12" fillId="0" borderId="0" xfId="80">
      <alignment horizontal="right"/>
    </xf>
    <xf numFmtId="0" fontId="12" fillId="0" borderId="0" xfId="54" applyNumberFormat="1" applyProtection="1">
      <alignment wrapText="1"/>
    </xf>
    <xf numFmtId="0" fontId="12" fillId="0" borderId="0" xfId="54">
      <alignment wrapText="1"/>
    </xf>
    <xf numFmtId="0" fontId="6" fillId="0" borderId="0" xfId="78" applyNumberFormat="1" applyFont="1" applyProtection="1">
      <alignment horizontal="center" wrapText="1"/>
    </xf>
    <xf numFmtId="0" fontId="16" fillId="0" borderId="0" xfId="78">
      <alignment horizontal="center" wrapText="1"/>
    </xf>
    <xf numFmtId="0" fontId="4" fillId="0" borderId="0" xfId="79" applyNumberFormat="1" applyFont="1" applyProtection="1">
      <alignment horizontal="center"/>
    </xf>
    <xf numFmtId="0" fontId="16" fillId="0" borderId="0" xfId="79">
      <alignment horizontal="center"/>
    </xf>
  </cellXfs>
  <cellStyles count="91">
    <cellStyle name="br" xfId="1"/>
    <cellStyle name="br 2" xfId="2"/>
    <cellStyle name="col" xfId="3"/>
    <cellStyle name="col 2" xfId="4"/>
    <cellStyle name="st35" xfId="5"/>
    <cellStyle name="st36" xfId="6"/>
    <cellStyle name="st37" xfId="7"/>
    <cellStyle name="style0" xfId="8"/>
    <cellStyle name="td" xfId="9"/>
    <cellStyle name="tr" xfId="10"/>
    <cellStyle name="tr 2" xfId="11"/>
    <cellStyle name="xl21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8 3" xfId="27"/>
    <cellStyle name="xl29" xfId="28"/>
    <cellStyle name="xl29 2" xfId="29"/>
    <cellStyle name="xl30" xfId="30"/>
    <cellStyle name="xl30 2" xfId="31"/>
    <cellStyle name="xl31" xfId="32"/>
    <cellStyle name="xl31 2" xfId="33"/>
    <cellStyle name="xl32" xfId="34"/>
    <cellStyle name="xl32 2" xfId="35"/>
    <cellStyle name="xl33" xfId="36"/>
    <cellStyle name="xl33 2" xfId="37"/>
    <cellStyle name="xl34" xfId="38"/>
    <cellStyle name="xl34 2" xfId="39"/>
    <cellStyle name="xl35" xfId="40"/>
    <cellStyle name="xl36" xfId="41"/>
    <cellStyle name="xl36 2" xfId="42"/>
    <cellStyle name="xl37" xfId="43"/>
    <cellStyle name="xl37 2" xfId="44"/>
    <cellStyle name="xl38" xfId="45"/>
    <cellStyle name="xl38 2" xfId="46"/>
    <cellStyle name="xl38 3" xfId="47"/>
    <cellStyle name="xl39" xfId="48"/>
    <cellStyle name="xl39 2" xfId="49"/>
    <cellStyle name="xl40" xfId="50"/>
    <cellStyle name="xl40 2" xfId="51"/>
    <cellStyle name="xl41" xfId="52"/>
    <cellStyle name="xl41 2" xfId="53"/>
    <cellStyle name="xl42" xfId="54"/>
    <cellStyle name="xl42 2" xfId="55"/>
    <cellStyle name="xl43" xfId="56"/>
    <cellStyle name="xl43 2" xfId="57"/>
    <cellStyle name="xl44" xfId="58"/>
    <cellStyle name="xl44 2" xfId="59"/>
    <cellStyle name="xl45" xfId="60"/>
    <cellStyle name="xl45 2" xfId="61"/>
    <cellStyle name="xl46" xfId="62"/>
    <cellStyle name="xl46 2" xfId="63"/>
    <cellStyle name="xl47" xfId="64"/>
    <cellStyle name="xl47 2" xfId="65"/>
    <cellStyle name="xl48" xfId="66"/>
    <cellStyle name="xl48 2" xfId="67"/>
    <cellStyle name="xl49" xfId="68"/>
    <cellStyle name="xl49 2" xfId="69"/>
    <cellStyle name="xl50" xfId="70"/>
    <cellStyle name="xl50 2" xfId="71"/>
    <cellStyle name="xl51" xfId="72"/>
    <cellStyle name="xl52" xfId="73"/>
    <cellStyle name="xl53" xfId="74"/>
    <cellStyle name="xl54" xfId="75"/>
    <cellStyle name="xl55" xfId="76"/>
    <cellStyle name="xl56" xfId="77"/>
    <cellStyle name="xl57" xfId="78"/>
    <cellStyle name="xl58" xfId="79"/>
    <cellStyle name="xl59" xfId="80"/>
    <cellStyle name="xl60" xfId="81"/>
    <cellStyle name="xl61" xfId="82"/>
    <cellStyle name="xl62" xfId="83"/>
    <cellStyle name="xl63" xfId="84"/>
    <cellStyle name="xl64" xfId="85"/>
    <cellStyle name="xl65" xfId="86"/>
    <cellStyle name="Обычный" xfId="0" builtinId="0"/>
    <cellStyle name="Обычный 2" xfId="87"/>
    <cellStyle name="Обычный 3" xfId="88"/>
    <cellStyle name="Обычный 4" xfId="89"/>
    <cellStyle name="Процентный" xfId="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33" zoomScaleNormal="100" zoomScaleSheetLayoutView="100" workbookViewId="0">
      <selection activeCell="C37" sqref="C37"/>
    </sheetView>
  </sheetViews>
  <sheetFormatPr defaultColWidth="9.109375" defaultRowHeight="14.4" outlineLevelRow="1" x14ac:dyDescent="0.3"/>
  <cols>
    <col min="1" max="1" width="40" style="1" customWidth="1"/>
    <col min="2" max="2" width="7.6640625" style="1" customWidth="1"/>
    <col min="3" max="3" width="13.109375" style="1" customWidth="1"/>
    <col min="4" max="4" width="12" style="14" customWidth="1"/>
    <col min="5" max="5" width="12.88671875" style="14" customWidth="1"/>
    <col min="6" max="6" width="11.6640625" style="14" customWidth="1"/>
    <col min="7" max="7" width="13.44140625" style="15" customWidth="1"/>
    <col min="8" max="8" width="11.44140625" style="14" customWidth="1"/>
    <col min="9" max="9" width="15.109375" style="14" customWidth="1"/>
    <col min="10" max="10" width="10.5546875" style="14" customWidth="1"/>
    <col min="11" max="16384" width="9.109375" style="1"/>
  </cols>
  <sheetData>
    <row r="1" spans="1:11" x14ac:dyDescent="0.3">
      <c r="A1" s="37"/>
      <c r="B1" s="38"/>
      <c r="C1" s="38"/>
      <c r="D1" s="38"/>
      <c r="E1" s="38"/>
      <c r="F1" s="8"/>
      <c r="G1" s="9"/>
      <c r="H1" s="8"/>
      <c r="I1" s="8"/>
      <c r="J1" s="8"/>
      <c r="K1" s="2"/>
    </row>
    <row r="2" spans="1:11" ht="15.9" customHeight="1" x14ac:dyDescent="0.3">
      <c r="A2" s="39" t="s">
        <v>82</v>
      </c>
      <c r="B2" s="40"/>
      <c r="C2" s="40"/>
      <c r="D2" s="40"/>
      <c r="E2" s="40"/>
      <c r="F2" s="40"/>
      <c r="G2" s="40"/>
      <c r="H2" s="40"/>
      <c r="I2" s="16"/>
      <c r="J2" s="16"/>
      <c r="K2" s="2"/>
    </row>
    <row r="3" spans="1:11" ht="15.75" customHeight="1" x14ac:dyDescent="0.3">
      <c r="A3" s="41" t="s">
        <v>89</v>
      </c>
      <c r="B3" s="42"/>
      <c r="C3" s="42"/>
      <c r="D3" s="42"/>
      <c r="E3" s="42"/>
      <c r="F3" s="42"/>
      <c r="G3" s="42"/>
      <c r="H3" s="42"/>
      <c r="I3" s="17"/>
      <c r="J3" s="17"/>
      <c r="K3" s="2"/>
    </row>
    <row r="4" spans="1:11" ht="12.75" customHeight="1" x14ac:dyDescent="0.3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2"/>
    </row>
    <row r="5" spans="1:11" ht="72" customHeight="1" x14ac:dyDescent="0.3">
      <c r="A5" s="6" t="s">
        <v>1</v>
      </c>
      <c r="B5" s="7" t="s">
        <v>2</v>
      </c>
      <c r="C5" s="30" t="s">
        <v>90</v>
      </c>
      <c r="D5" s="18" t="s">
        <v>87</v>
      </c>
      <c r="E5" s="24" t="s">
        <v>88</v>
      </c>
      <c r="F5" s="30" t="s">
        <v>91</v>
      </c>
      <c r="G5" s="21" t="s">
        <v>85</v>
      </c>
      <c r="H5" s="22" t="s">
        <v>83</v>
      </c>
      <c r="I5" s="21" t="s">
        <v>86</v>
      </c>
      <c r="J5" s="21" t="s">
        <v>84</v>
      </c>
      <c r="K5" s="2"/>
    </row>
    <row r="6" spans="1:11" x14ac:dyDescent="0.3">
      <c r="A6" s="3" t="s">
        <v>3</v>
      </c>
      <c r="B6" s="4" t="s">
        <v>4</v>
      </c>
      <c r="C6" s="19">
        <v>28258.9</v>
      </c>
      <c r="D6" s="25">
        <v>66559.100000000006</v>
      </c>
      <c r="E6" s="25">
        <v>66654.2</v>
      </c>
      <c r="F6" s="19">
        <v>27923.7</v>
      </c>
      <c r="G6" s="10">
        <f>F6-E6</f>
        <v>-38730.5</v>
      </c>
      <c r="H6" s="11">
        <f>F6/E6</f>
        <v>0.4189338406281975</v>
      </c>
      <c r="I6" s="23">
        <f>F6-C6</f>
        <v>-335.20000000000073</v>
      </c>
      <c r="J6" s="11">
        <f>F6/C6</f>
        <v>0.98813825025036361</v>
      </c>
      <c r="K6" s="2"/>
    </row>
    <row r="7" spans="1:11" ht="52.8" outlineLevel="1" x14ac:dyDescent="0.3">
      <c r="A7" s="3" t="s">
        <v>5</v>
      </c>
      <c r="B7" s="4" t="s">
        <v>6</v>
      </c>
      <c r="C7" s="19">
        <v>970.1</v>
      </c>
      <c r="D7" s="25">
        <v>1561.5</v>
      </c>
      <c r="E7" s="25">
        <v>1561.5</v>
      </c>
      <c r="F7" s="19">
        <v>334.6</v>
      </c>
      <c r="G7" s="10">
        <f t="shared" ref="G7:G45" si="0">F7-E7</f>
        <v>-1226.9000000000001</v>
      </c>
      <c r="H7" s="11">
        <f t="shared" ref="H7:H45" si="1">F7/E7</f>
        <v>0.21428113992955494</v>
      </c>
      <c r="I7" s="23">
        <f t="shared" ref="I7:I45" si="2">F7-C7</f>
        <v>-635.5</v>
      </c>
      <c r="J7" s="11">
        <f t="shared" ref="J7:J45" si="3">F7/C7</f>
        <v>0.34491289557777549</v>
      </c>
      <c r="K7" s="2"/>
    </row>
    <row r="8" spans="1:11" ht="66" outlineLevel="1" x14ac:dyDescent="0.3">
      <c r="A8" s="3" t="s">
        <v>7</v>
      </c>
      <c r="B8" s="4" t="s">
        <v>8</v>
      </c>
      <c r="C8" s="19">
        <v>1973</v>
      </c>
      <c r="D8" s="25">
        <v>4056.2</v>
      </c>
      <c r="E8" s="25">
        <v>4056.2</v>
      </c>
      <c r="F8" s="19">
        <v>940.8</v>
      </c>
      <c r="G8" s="10">
        <f t="shared" si="0"/>
        <v>-3115.3999999999996</v>
      </c>
      <c r="H8" s="11">
        <f t="shared" si="1"/>
        <v>0.23194122577782161</v>
      </c>
      <c r="I8" s="23">
        <f t="shared" si="2"/>
        <v>-1032.2</v>
      </c>
      <c r="J8" s="11">
        <f t="shared" si="3"/>
        <v>0.47683730359858084</v>
      </c>
      <c r="K8" s="2"/>
    </row>
    <row r="9" spans="1:11" ht="79.2" outlineLevel="1" x14ac:dyDescent="0.3">
      <c r="A9" s="3" t="s">
        <v>9</v>
      </c>
      <c r="B9" s="4" t="s">
        <v>10</v>
      </c>
      <c r="C9" s="19">
        <v>15922</v>
      </c>
      <c r="D9" s="25">
        <v>37326.300000000003</v>
      </c>
      <c r="E9" s="25">
        <v>37591.4</v>
      </c>
      <c r="F9" s="19">
        <v>8056.5</v>
      </c>
      <c r="G9" s="10">
        <f t="shared" si="0"/>
        <v>-29534.9</v>
      </c>
      <c r="H9" s="11">
        <f t="shared" si="1"/>
        <v>0.21431763648068441</v>
      </c>
      <c r="I9" s="23">
        <f t="shared" si="2"/>
        <v>-7865.5</v>
      </c>
      <c r="J9" s="11">
        <f t="shared" si="3"/>
        <v>0.5059979902022359</v>
      </c>
      <c r="K9" s="2"/>
    </row>
    <row r="10" spans="1:11" ht="52.8" outlineLevel="1" x14ac:dyDescent="0.3">
      <c r="A10" s="3" t="s">
        <v>11</v>
      </c>
      <c r="B10" s="4" t="s">
        <v>12</v>
      </c>
      <c r="C10" s="19">
        <v>4664.5</v>
      </c>
      <c r="D10" s="25">
        <v>9869.7000000000007</v>
      </c>
      <c r="E10" s="25">
        <v>9869.7000000000007</v>
      </c>
      <c r="F10" s="19">
        <v>2387.3000000000002</v>
      </c>
      <c r="G10" s="10">
        <f t="shared" si="0"/>
        <v>-7482.4000000000005</v>
      </c>
      <c r="H10" s="11">
        <f t="shared" si="1"/>
        <v>0.24188171879591072</v>
      </c>
      <c r="I10" s="23">
        <f t="shared" si="2"/>
        <v>-2277.1999999999998</v>
      </c>
      <c r="J10" s="11">
        <f t="shared" si="3"/>
        <v>0.51180190802872771</v>
      </c>
      <c r="K10" s="2"/>
    </row>
    <row r="11" spans="1:11" ht="26.4" outlineLevel="1" x14ac:dyDescent="0.3">
      <c r="A11" s="3" t="s">
        <v>92</v>
      </c>
      <c r="B11" s="5" t="s">
        <v>93</v>
      </c>
      <c r="C11" s="19">
        <v>0</v>
      </c>
      <c r="D11" s="25">
        <v>2500</v>
      </c>
      <c r="E11" s="25">
        <v>2500</v>
      </c>
      <c r="F11" s="19">
        <v>0</v>
      </c>
      <c r="G11" s="10">
        <f t="shared" si="0"/>
        <v>-2500</v>
      </c>
      <c r="H11" s="11">
        <f t="shared" si="1"/>
        <v>0</v>
      </c>
      <c r="I11" s="23">
        <f t="shared" si="2"/>
        <v>0</v>
      </c>
      <c r="J11" s="11">
        <v>0</v>
      </c>
      <c r="K11" s="2"/>
    </row>
    <row r="12" spans="1:11" outlineLevel="1" x14ac:dyDescent="0.3">
      <c r="A12" s="3" t="s">
        <v>13</v>
      </c>
      <c r="B12" s="4" t="s">
        <v>14</v>
      </c>
      <c r="C12" s="19">
        <v>0</v>
      </c>
      <c r="D12" s="25">
        <v>581</v>
      </c>
      <c r="E12" s="25">
        <v>402</v>
      </c>
      <c r="F12" s="19">
        <v>0</v>
      </c>
      <c r="G12" s="10">
        <f t="shared" si="0"/>
        <v>-402</v>
      </c>
      <c r="H12" s="11">
        <f t="shared" si="1"/>
        <v>0</v>
      </c>
      <c r="I12" s="23">
        <f t="shared" si="2"/>
        <v>0</v>
      </c>
      <c r="J12" s="11"/>
      <c r="K12" s="2"/>
    </row>
    <row r="13" spans="1:11" ht="26.4" outlineLevel="1" x14ac:dyDescent="0.3">
      <c r="A13" s="3" t="s">
        <v>15</v>
      </c>
      <c r="B13" s="4" t="s">
        <v>16</v>
      </c>
      <c r="C13" s="19">
        <v>4729.2</v>
      </c>
      <c r="D13" s="25">
        <v>10664.4</v>
      </c>
      <c r="E13" s="25">
        <v>10673.4</v>
      </c>
      <c r="F13" s="19">
        <v>4151.3999999999996</v>
      </c>
      <c r="G13" s="10">
        <f t="shared" si="0"/>
        <v>-6522</v>
      </c>
      <c r="H13" s="11">
        <f t="shared" si="1"/>
        <v>0.38894822643206473</v>
      </c>
      <c r="I13" s="23">
        <f t="shared" si="2"/>
        <v>-577.80000000000018</v>
      </c>
      <c r="J13" s="11">
        <f t="shared" si="3"/>
        <v>0.87782288759198168</v>
      </c>
      <c r="K13" s="2"/>
    </row>
    <row r="14" spans="1:11" ht="39.6" x14ac:dyDescent="0.3">
      <c r="A14" s="3" t="s">
        <v>17</v>
      </c>
      <c r="B14" s="4" t="s">
        <v>18</v>
      </c>
      <c r="C14" s="19">
        <v>907.3</v>
      </c>
      <c r="D14" s="26">
        <v>2238.1999999999998</v>
      </c>
      <c r="E14" s="26">
        <v>2238.1999999999998</v>
      </c>
      <c r="F14" s="19">
        <v>962.7</v>
      </c>
      <c r="G14" s="10">
        <f t="shared" si="0"/>
        <v>-1275.4999999999998</v>
      </c>
      <c r="H14" s="11">
        <f t="shared" si="1"/>
        <v>0.43012241980162635</v>
      </c>
      <c r="I14" s="23">
        <f t="shared" si="2"/>
        <v>55.400000000000091</v>
      </c>
      <c r="J14" s="11">
        <f t="shared" si="3"/>
        <v>1.0610602887688747</v>
      </c>
      <c r="K14" s="2"/>
    </row>
    <row r="15" spans="1:11" outlineLevel="1" x14ac:dyDescent="0.3">
      <c r="A15" s="3" t="s">
        <v>19</v>
      </c>
      <c r="B15" s="4" t="s">
        <v>20</v>
      </c>
      <c r="C15" s="19">
        <v>907.3</v>
      </c>
      <c r="D15" s="26">
        <v>2238.1999999999998</v>
      </c>
      <c r="E15" s="26">
        <v>2238.1999999999998</v>
      </c>
      <c r="F15" s="19">
        <v>962.7</v>
      </c>
      <c r="G15" s="10">
        <f t="shared" si="0"/>
        <v>-1275.4999999999998</v>
      </c>
      <c r="H15" s="11">
        <f t="shared" si="1"/>
        <v>0.43012241980162635</v>
      </c>
      <c r="I15" s="23">
        <f t="shared" si="2"/>
        <v>55.400000000000091</v>
      </c>
      <c r="J15" s="11">
        <f t="shared" si="3"/>
        <v>1.0610602887688747</v>
      </c>
      <c r="K15" s="2"/>
    </row>
    <row r="16" spans="1:11" x14ac:dyDescent="0.3">
      <c r="A16" s="3" t="s">
        <v>21</v>
      </c>
      <c r="B16" s="4" t="s">
        <v>22</v>
      </c>
      <c r="C16" s="19">
        <v>331.9</v>
      </c>
      <c r="D16" s="25">
        <v>0</v>
      </c>
      <c r="E16" s="25">
        <v>0</v>
      </c>
      <c r="F16" s="19">
        <v>0</v>
      </c>
      <c r="G16" s="10">
        <f t="shared" si="0"/>
        <v>0</v>
      </c>
      <c r="H16" s="11" t="s">
        <v>80</v>
      </c>
      <c r="I16" s="23">
        <f t="shared" si="2"/>
        <v>-331.9</v>
      </c>
      <c r="J16" s="11">
        <v>0</v>
      </c>
      <c r="K16" s="2"/>
    </row>
    <row r="17" spans="1:11" ht="26.4" outlineLevel="1" x14ac:dyDescent="0.3">
      <c r="A17" s="3" t="s">
        <v>23</v>
      </c>
      <c r="B17" s="4" t="s">
        <v>24</v>
      </c>
      <c r="C17" s="19">
        <v>331.9</v>
      </c>
      <c r="D17" s="25">
        <v>0</v>
      </c>
      <c r="E17" s="25">
        <v>0</v>
      </c>
      <c r="F17" s="19">
        <v>0</v>
      </c>
      <c r="G17" s="10">
        <f t="shared" si="0"/>
        <v>0</v>
      </c>
      <c r="H17" s="11" t="s">
        <v>80</v>
      </c>
      <c r="I17" s="23">
        <f t="shared" si="2"/>
        <v>-331.9</v>
      </c>
      <c r="J17" s="11">
        <v>0</v>
      </c>
      <c r="K17" s="2"/>
    </row>
    <row r="18" spans="1:11" ht="28.5" customHeight="1" x14ac:dyDescent="0.3">
      <c r="A18" s="3" t="s">
        <v>25</v>
      </c>
      <c r="B18" s="4" t="s">
        <v>26</v>
      </c>
      <c r="C18" s="19">
        <v>5254</v>
      </c>
      <c r="D18" s="26">
        <v>81777.8</v>
      </c>
      <c r="E18" s="26">
        <v>81777.8</v>
      </c>
      <c r="F18" s="19">
        <v>61281.2</v>
      </c>
      <c r="G18" s="10">
        <f t="shared" si="0"/>
        <v>-20496.600000000006</v>
      </c>
      <c r="H18" s="11">
        <f t="shared" si="1"/>
        <v>0.74936229636894114</v>
      </c>
      <c r="I18" s="23">
        <f t="shared" si="2"/>
        <v>56027.199999999997</v>
      </c>
      <c r="J18" s="11">
        <f t="shared" si="3"/>
        <v>11.663722877807384</v>
      </c>
      <c r="K18" s="2"/>
    </row>
    <row r="19" spans="1:11" ht="18" customHeight="1" x14ac:dyDescent="0.3">
      <c r="A19" s="3" t="s">
        <v>79</v>
      </c>
      <c r="B19" s="5" t="s">
        <v>78</v>
      </c>
      <c r="C19" s="19">
        <v>0</v>
      </c>
      <c r="D19" s="26">
        <v>76898</v>
      </c>
      <c r="E19" s="26">
        <v>76898</v>
      </c>
      <c r="F19" s="19">
        <v>58131.7</v>
      </c>
      <c r="G19" s="10">
        <f t="shared" si="0"/>
        <v>-18766.300000000003</v>
      </c>
      <c r="H19" s="11" t="s">
        <v>80</v>
      </c>
      <c r="I19" s="23">
        <f t="shared" si="2"/>
        <v>58131.7</v>
      </c>
      <c r="J19" s="11"/>
      <c r="K19" s="2"/>
    </row>
    <row r="20" spans="1:11" outlineLevel="1" x14ac:dyDescent="0.3">
      <c r="A20" s="3" t="s">
        <v>27</v>
      </c>
      <c r="B20" s="4" t="s">
        <v>28</v>
      </c>
      <c r="C20" s="19">
        <v>5254</v>
      </c>
      <c r="D20" s="25">
        <v>4879.8</v>
      </c>
      <c r="E20" s="25">
        <v>4879.8</v>
      </c>
      <c r="F20" s="19">
        <v>3149.5</v>
      </c>
      <c r="G20" s="10">
        <f t="shared" si="0"/>
        <v>-1730.3000000000002</v>
      </c>
      <c r="H20" s="11">
        <f t="shared" si="1"/>
        <v>0.64541579572933316</v>
      </c>
      <c r="I20" s="23">
        <f t="shared" si="2"/>
        <v>-2104.5</v>
      </c>
      <c r="J20" s="11">
        <f t="shared" si="3"/>
        <v>0.59944803958888471</v>
      </c>
      <c r="K20" s="2"/>
    </row>
    <row r="21" spans="1:11" x14ac:dyDescent="0.3">
      <c r="A21" s="3" t="s">
        <v>29</v>
      </c>
      <c r="B21" s="4" t="s">
        <v>30</v>
      </c>
      <c r="C21" s="19">
        <v>176362.7</v>
      </c>
      <c r="D21" s="26">
        <v>393666.6</v>
      </c>
      <c r="E21" s="26">
        <v>393666.6</v>
      </c>
      <c r="F21" s="19">
        <v>227030.3</v>
      </c>
      <c r="G21" s="10">
        <f t="shared" si="0"/>
        <v>-166636.29999999999</v>
      </c>
      <c r="H21" s="11">
        <f t="shared" si="1"/>
        <v>0.57670704093260639</v>
      </c>
      <c r="I21" s="23">
        <f t="shared" si="2"/>
        <v>50667.599999999977</v>
      </c>
      <c r="J21" s="11">
        <f t="shared" si="3"/>
        <v>1.2872920407773298</v>
      </c>
      <c r="K21" s="2"/>
    </row>
    <row r="22" spans="1:11" outlineLevel="1" x14ac:dyDescent="0.3">
      <c r="A22" s="3" t="s">
        <v>31</v>
      </c>
      <c r="B22" s="4" t="s">
        <v>32</v>
      </c>
      <c r="C22" s="19">
        <v>39568.699999999997</v>
      </c>
      <c r="D22" s="26">
        <v>96588.7</v>
      </c>
      <c r="E22" s="26">
        <v>96588.7</v>
      </c>
      <c r="F22" s="19">
        <v>47054.2</v>
      </c>
      <c r="G22" s="10">
        <f t="shared" si="0"/>
        <v>-49534.5</v>
      </c>
      <c r="H22" s="11">
        <f t="shared" si="1"/>
        <v>0.48716050635322766</v>
      </c>
      <c r="I22" s="23">
        <f t="shared" si="2"/>
        <v>7485.5</v>
      </c>
      <c r="J22" s="11">
        <f t="shared" si="3"/>
        <v>1.1891773042834362</v>
      </c>
      <c r="K22" s="2"/>
    </row>
    <row r="23" spans="1:11" outlineLevel="1" x14ac:dyDescent="0.3">
      <c r="A23" s="3" t="s">
        <v>33</v>
      </c>
      <c r="B23" s="4" t="s">
        <v>34</v>
      </c>
      <c r="C23" s="19">
        <v>108657.1</v>
      </c>
      <c r="D23" s="26">
        <v>239888.8</v>
      </c>
      <c r="E23" s="26">
        <v>239865.7</v>
      </c>
      <c r="F23" s="19">
        <v>145545.70000000001</v>
      </c>
      <c r="G23" s="10">
        <f t="shared" si="0"/>
        <v>-94320</v>
      </c>
      <c r="H23" s="11">
        <f t="shared" si="1"/>
        <v>0.60677996061963013</v>
      </c>
      <c r="I23" s="23">
        <f t="shared" si="2"/>
        <v>36888.600000000006</v>
      </c>
      <c r="J23" s="11">
        <f t="shared" si="3"/>
        <v>1.3394955322753874</v>
      </c>
      <c r="K23" s="2"/>
    </row>
    <row r="24" spans="1:11" outlineLevel="1" x14ac:dyDescent="0.3">
      <c r="A24" s="3" t="s">
        <v>35</v>
      </c>
      <c r="B24" s="4" t="s">
        <v>36</v>
      </c>
      <c r="C24" s="19">
        <v>17111.3</v>
      </c>
      <c r="D24" s="26">
        <v>33435.699999999997</v>
      </c>
      <c r="E24" s="26">
        <v>33435.699999999997</v>
      </c>
      <c r="F24" s="19">
        <v>21984.400000000001</v>
      </c>
      <c r="G24" s="10">
        <f t="shared" si="0"/>
        <v>-11451.299999999996</v>
      </c>
      <c r="H24" s="11">
        <f t="shared" si="1"/>
        <v>0.65751277825796983</v>
      </c>
      <c r="I24" s="23">
        <f t="shared" si="2"/>
        <v>4873.1000000000022</v>
      </c>
      <c r="J24" s="11">
        <f t="shared" si="3"/>
        <v>1.2847884146733446</v>
      </c>
      <c r="K24" s="2"/>
    </row>
    <row r="25" spans="1:11" outlineLevel="1" x14ac:dyDescent="0.3">
      <c r="A25" s="3" t="s">
        <v>37</v>
      </c>
      <c r="B25" s="4" t="s">
        <v>38</v>
      </c>
      <c r="C25" s="19">
        <v>1023.7</v>
      </c>
      <c r="D25" s="26">
        <v>2182.4</v>
      </c>
      <c r="E25" s="26">
        <v>2205.5</v>
      </c>
      <c r="F25" s="19">
        <v>1216.2</v>
      </c>
      <c r="G25" s="10">
        <f t="shared" si="0"/>
        <v>-989.3</v>
      </c>
      <c r="H25" s="11">
        <f t="shared" si="1"/>
        <v>0.55143958286102923</v>
      </c>
      <c r="I25" s="23">
        <f t="shared" si="2"/>
        <v>192.5</v>
      </c>
      <c r="J25" s="11">
        <f t="shared" si="3"/>
        <v>1.1880433720816646</v>
      </c>
      <c r="K25" s="2"/>
    </row>
    <row r="26" spans="1:11" ht="26.4" outlineLevel="1" x14ac:dyDescent="0.3">
      <c r="A26" s="3" t="s">
        <v>39</v>
      </c>
      <c r="B26" s="4" t="s">
        <v>40</v>
      </c>
      <c r="C26" s="19">
        <v>10001.9</v>
      </c>
      <c r="D26" s="26">
        <v>21571.1</v>
      </c>
      <c r="E26" s="26">
        <v>21571.1</v>
      </c>
      <c r="F26" s="19">
        <v>11229.8</v>
      </c>
      <c r="G26" s="10">
        <f t="shared" si="0"/>
        <v>-10341.299999999999</v>
      </c>
      <c r="H26" s="11">
        <f t="shared" si="1"/>
        <v>0.52059468455479785</v>
      </c>
      <c r="I26" s="23">
        <f t="shared" si="2"/>
        <v>1227.8999999999996</v>
      </c>
      <c r="J26" s="11">
        <f t="shared" si="3"/>
        <v>1.1227666743318769</v>
      </c>
      <c r="K26" s="2"/>
    </row>
    <row r="27" spans="1:11" x14ac:dyDescent="0.3">
      <c r="A27" s="3" t="s">
        <v>41</v>
      </c>
      <c r="B27" s="4" t="s">
        <v>42</v>
      </c>
      <c r="C27" s="19">
        <v>31596.799999999999</v>
      </c>
      <c r="D27" s="26">
        <v>283220.90000000002</v>
      </c>
      <c r="E27" s="26">
        <v>283220.90000000002</v>
      </c>
      <c r="F27" s="19">
        <v>73080.899999999994</v>
      </c>
      <c r="G27" s="10">
        <f t="shared" si="0"/>
        <v>-210140.00000000003</v>
      </c>
      <c r="H27" s="11">
        <f t="shared" si="1"/>
        <v>0.25803498258779628</v>
      </c>
      <c r="I27" s="23">
        <f t="shared" si="2"/>
        <v>41484.099999999991</v>
      </c>
      <c r="J27" s="11">
        <f t="shared" si="3"/>
        <v>2.3129209287016406</v>
      </c>
      <c r="K27" s="2"/>
    </row>
    <row r="28" spans="1:11" outlineLevel="1" x14ac:dyDescent="0.3">
      <c r="A28" s="3" t="s">
        <v>43</v>
      </c>
      <c r="B28" s="4" t="s">
        <v>44</v>
      </c>
      <c r="C28" s="19">
        <v>24934.2</v>
      </c>
      <c r="D28" s="26">
        <v>267939.7</v>
      </c>
      <c r="E28" s="26">
        <v>267939.7</v>
      </c>
      <c r="F28" s="19">
        <v>64731.7</v>
      </c>
      <c r="G28" s="10">
        <f t="shared" si="0"/>
        <v>-203208</v>
      </c>
      <c r="H28" s="11">
        <f t="shared" si="1"/>
        <v>0.24159055190402914</v>
      </c>
      <c r="I28" s="23">
        <f t="shared" si="2"/>
        <v>39797.5</v>
      </c>
      <c r="J28" s="11">
        <f t="shared" si="3"/>
        <v>2.5961009376679418</v>
      </c>
      <c r="K28" s="2"/>
    </row>
    <row r="29" spans="1:11" ht="26.4" outlineLevel="1" x14ac:dyDescent="0.3">
      <c r="A29" s="3" t="s">
        <v>45</v>
      </c>
      <c r="B29" s="4" t="s">
        <v>46</v>
      </c>
      <c r="C29" s="19">
        <v>6662.6</v>
      </c>
      <c r="D29" s="26">
        <v>15281.3</v>
      </c>
      <c r="E29" s="26">
        <v>15281.3</v>
      </c>
      <c r="F29" s="19">
        <v>8349.2000000000007</v>
      </c>
      <c r="G29" s="10">
        <f t="shared" si="0"/>
        <v>-6932.0999999999985</v>
      </c>
      <c r="H29" s="11">
        <f t="shared" si="1"/>
        <v>0.54636712845111357</v>
      </c>
      <c r="I29" s="23">
        <f t="shared" si="2"/>
        <v>1686.6000000000004</v>
      </c>
      <c r="J29" s="11">
        <f t="shared" si="3"/>
        <v>1.253144418095038</v>
      </c>
      <c r="K29" s="2"/>
    </row>
    <row r="30" spans="1:11" x14ac:dyDescent="0.3">
      <c r="A30" s="3" t="s">
        <v>47</v>
      </c>
      <c r="B30" s="4" t="s">
        <v>48</v>
      </c>
      <c r="C30" s="19">
        <v>13476</v>
      </c>
      <c r="D30" s="26">
        <v>43340.9</v>
      </c>
      <c r="E30" s="26">
        <v>43245.8</v>
      </c>
      <c r="F30" s="19">
        <v>12131.3</v>
      </c>
      <c r="G30" s="10">
        <f t="shared" si="0"/>
        <v>-31114.500000000004</v>
      </c>
      <c r="H30" s="11">
        <f t="shared" si="1"/>
        <v>0.28051972677115461</v>
      </c>
      <c r="I30" s="23">
        <f t="shared" si="2"/>
        <v>-1344.7000000000007</v>
      </c>
      <c r="J30" s="11">
        <f t="shared" si="3"/>
        <v>0.90021519738794886</v>
      </c>
      <c r="K30" s="2"/>
    </row>
    <row r="31" spans="1:11" outlineLevel="1" x14ac:dyDescent="0.3">
      <c r="A31" s="3" t="s">
        <v>49</v>
      </c>
      <c r="B31" s="4" t="s">
        <v>50</v>
      </c>
      <c r="C31" s="19">
        <v>1580.6</v>
      </c>
      <c r="D31" s="26">
        <v>3174.2</v>
      </c>
      <c r="E31" s="26">
        <v>3174.2</v>
      </c>
      <c r="F31" s="19">
        <v>1756.4</v>
      </c>
      <c r="G31" s="10">
        <f t="shared" si="0"/>
        <v>-1417.7999999999997</v>
      </c>
      <c r="H31" s="11">
        <f t="shared" si="1"/>
        <v>0.55333627370676086</v>
      </c>
      <c r="I31" s="23">
        <f t="shared" si="2"/>
        <v>175.80000000000018</v>
      </c>
      <c r="J31" s="11">
        <f t="shared" si="3"/>
        <v>1.1112235859800077</v>
      </c>
      <c r="K31" s="2"/>
    </row>
    <row r="32" spans="1:11" outlineLevel="1" x14ac:dyDescent="0.3">
      <c r="A32" s="3" t="s">
        <v>51</v>
      </c>
      <c r="B32" s="4" t="s">
        <v>52</v>
      </c>
      <c r="C32" s="19">
        <v>51</v>
      </c>
      <c r="D32" s="26">
        <v>110</v>
      </c>
      <c r="E32" s="26">
        <v>280</v>
      </c>
      <c r="F32" s="19">
        <v>280</v>
      </c>
      <c r="G32" s="10">
        <f t="shared" si="0"/>
        <v>0</v>
      </c>
      <c r="H32" s="11">
        <f t="shared" si="1"/>
        <v>1</v>
      </c>
      <c r="I32" s="23">
        <f t="shared" si="2"/>
        <v>229</v>
      </c>
      <c r="J32" s="11">
        <f t="shared" si="3"/>
        <v>5.4901960784313726</v>
      </c>
      <c r="K32" s="2"/>
    </row>
    <row r="33" spans="1:11" outlineLevel="1" x14ac:dyDescent="0.3">
      <c r="A33" s="3" t="s">
        <v>53</v>
      </c>
      <c r="B33" s="4" t="s">
        <v>54</v>
      </c>
      <c r="C33" s="19">
        <v>11214.9</v>
      </c>
      <c r="D33" s="26">
        <v>38793.699999999997</v>
      </c>
      <c r="E33" s="26">
        <v>38528.6</v>
      </c>
      <c r="F33" s="19">
        <v>9465.7999999999993</v>
      </c>
      <c r="G33" s="10">
        <f t="shared" si="0"/>
        <v>-29062.799999999999</v>
      </c>
      <c r="H33" s="11">
        <f t="shared" si="1"/>
        <v>0.24568242811833285</v>
      </c>
      <c r="I33" s="23">
        <f t="shared" si="2"/>
        <v>-1749.1000000000004</v>
      </c>
      <c r="J33" s="11">
        <f t="shared" si="3"/>
        <v>0.84403784251308522</v>
      </c>
      <c r="K33" s="2"/>
    </row>
    <row r="34" spans="1:11" ht="26.4" outlineLevel="1" x14ac:dyDescent="0.3">
      <c r="A34" s="3" t="s">
        <v>55</v>
      </c>
      <c r="B34" s="4" t="s">
        <v>56</v>
      </c>
      <c r="C34" s="19">
        <v>629.5</v>
      </c>
      <c r="D34" s="26">
        <v>1263</v>
      </c>
      <c r="E34" s="26">
        <v>1263</v>
      </c>
      <c r="F34" s="19">
        <v>629.1</v>
      </c>
      <c r="G34" s="10">
        <f t="shared" si="0"/>
        <v>-633.9</v>
      </c>
      <c r="H34" s="11">
        <f t="shared" si="1"/>
        <v>0.49809976247030879</v>
      </c>
      <c r="I34" s="23">
        <f t="shared" si="2"/>
        <v>-0.39999999999997726</v>
      </c>
      <c r="J34" s="11">
        <f t="shared" si="3"/>
        <v>0.9993645750595711</v>
      </c>
      <c r="K34" s="2"/>
    </row>
    <row r="35" spans="1:11" x14ac:dyDescent="0.3">
      <c r="A35" s="3" t="s">
        <v>57</v>
      </c>
      <c r="B35" s="4" t="s">
        <v>58</v>
      </c>
      <c r="C35" s="19">
        <v>247.7</v>
      </c>
      <c r="D35" s="26">
        <v>700</v>
      </c>
      <c r="E35" s="26">
        <v>700</v>
      </c>
      <c r="F35" s="19">
        <v>256.2</v>
      </c>
      <c r="G35" s="10">
        <f t="shared" si="0"/>
        <v>-443.8</v>
      </c>
      <c r="H35" s="11">
        <f t="shared" si="1"/>
        <v>0.36599999999999999</v>
      </c>
      <c r="I35" s="23">
        <f t="shared" si="2"/>
        <v>8.5</v>
      </c>
      <c r="J35" s="11">
        <f t="shared" si="3"/>
        <v>1.0343157044812272</v>
      </c>
      <c r="K35" s="2"/>
    </row>
    <row r="36" spans="1:11" outlineLevel="1" x14ac:dyDescent="0.3">
      <c r="A36" s="3" t="s">
        <v>59</v>
      </c>
      <c r="B36" s="4" t="s">
        <v>60</v>
      </c>
      <c r="C36" s="19">
        <v>247.7</v>
      </c>
      <c r="D36" s="26">
        <v>700</v>
      </c>
      <c r="E36" s="26">
        <v>700</v>
      </c>
      <c r="F36" s="19">
        <v>256.2</v>
      </c>
      <c r="G36" s="10">
        <f t="shared" si="0"/>
        <v>-443.8</v>
      </c>
      <c r="H36" s="11">
        <f t="shared" si="1"/>
        <v>0.36599999999999999</v>
      </c>
      <c r="I36" s="23">
        <f t="shared" si="2"/>
        <v>8.5</v>
      </c>
      <c r="J36" s="11">
        <f t="shared" si="3"/>
        <v>1.0343157044812272</v>
      </c>
      <c r="K36" s="2"/>
    </row>
    <row r="37" spans="1:11" x14ac:dyDescent="0.3">
      <c r="A37" s="3" t="s">
        <v>61</v>
      </c>
      <c r="B37" s="4" t="s">
        <v>62</v>
      </c>
      <c r="C37" s="19">
        <v>2100.3000000000002</v>
      </c>
      <c r="D37" s="26">
        <v>4200.7</v>
      </c>
      <c r="E37" s="26">
        <v>4200.7</v>
      </c>
      <c r="F37" s="19">
        <v>2155.1</v>
      </c>
      <c r="G37" s="10">
        <f t="shared" si="0"/>
        <v>-2045.6</v>
      </c>
      <c r="H37" s="11">
        <f t="shared" si="1"/>
        <v>0.51303354202870954</v>
      </c>
      <c r="I37" s="23">
        <f t="shared" si="2"/>
        <v>54.799999999999727</v>
      </c>
      <c r="J37" s="11">
        <f t="shared" si="3"/>
        <v>1.0260915107365614</v>
      </c>
      <c r="K37" s="2"/>
    </row>
    <row r="38" spans="1:11" ht="26.4" outlineLevel="1" x14ac:dyDescent="0.3">
      <c r="A38" s="3" t="s">
        <v>63</v>
      </c>
      <c r="B38" s="4" t="s">
        <v>64</v>
      </c>
      <c r="C38" s="19">
        <v>2100.3000000000002</v>
      </c>
      <c r="D38" s="26">
        <v>4200.7</v>
      </c>
      <c r="E38" s="26">
        <v>4200.7</v>
      </c>
      <c r="F38" s="19">
        <v>2155.1</v>
      </c>
      <c r="G38" s="10">
        <f t="shared" si="0"/>
        <v>-2045.6</v>
      </c>
      <c r="H38" s="11">
        <f t="shared" si="1"/>
        <v>0.51303354202870954</v>
      </c>
      <c r="I38" s="23">
        <f t="shared" si="2"/>
        <v>54.799999999999727</v>
      </c>
      <c r="J38" s="11">
        <f t="shared" si="3"/>
        <v>1.0260915107365614</v>
      </c>
      <c r="K38" s="2"/>
    </row>
    <row r="39" spans="1:11" ht="39.6" x14ac:dyDescent="0.3">
      <c r="A39" s="3" t="s">
        <v>65</v>
      </c>
      <c r="B39" s="4" t="s">
        <v>66</v>
      </c>
      <c r="C39" s="19">
        <v>151.30000000000001</v>
      </c>
      <c r="D39" s="26">
        <v>765</v>
      </c>
      <c r="E39" s="26">
        <v>765</v>
      </c>
      <c r="F39" s="19">
        <v>0</v>
      </c>
      <c r="G39" s="10">
        <f t="shared" si="0"/>
        <v>-765</v>
      </c>
      <c r="H39" s="11">
        <f t="shared" si="1"/>
        <v>0</v>
      </c>
      <c r="I39" s="23">
        <f t="shared" si="2"/>
        <v>-151.30000000000001</v>
      </c>
      <c r="J39" s="11">
        <f t="shared" si="3"/>
        <v>0</v>
      </c>
      <c r="K39" s="2"/>
    </row>
    <row r="40" spans="1:11" ht="26.4" outlineLevel="1" x14ac:dyDescent="0.3">
      <c r="A40" s="3" t="s">
        <v>67</v>
      </c>
      <c r="B40" s="4" t="s">
        <v>68</v>
      </c>
      <c r="C40" s="19">
        <v>151.30000000000001</v>
      </c>
      <c r="D40" s="26">
        <v>765</v>
      </c>
      <c r="E40" s="26">
        <v>765</v>
      </c>
      <c r="F40" s="19">
        <v>0</v>
      </c>
      <c r="G40" s="10">
        <f t="shared" si="0"/>
        <v>-765</v>
      </c>
      <c r="H40" s="11">
        <f t="shared" si="1"/>
        <v>0</v>
      </c>
      <c r="I40" s="23">
        <f t="shared" si="2"/>
        <v>-151.30000000000001</v>
      </c>
      <c r="J40" s="11">
        <f t="shared" si="3"/>
        <v>0</v>
      </c>
      <c r="K40" s="2"/>
    </row>
    <row r="41" spans="1:11" ht="52.8" x14ac:dyDescent="0.3">
      <c r="A41" s="3" t="s">
        <v>69</v>
      </c>
      <c r="B41" s="4" t="s">
        <v>70</v>
      </c>
      <c r="C41" s="19">
        <v>5848.3</v>
      </c>
      <c r="D41" s="26">
        <v>11930.3</v>
      </c>
      <c r="E41" s="26">
        <v>11930.3</v>
      </c>
      <c r="F41" s="19">
        <v>4233.3999999999996</v>
      </c>
      <c r="G41" s="10">
        <f t="shared" si="0"/>
        <v>-7696.9</v>
      </c>
      <c r="H41" s="11">
        <f t="shared" si="1"/>
        <v>0.35484438781925015</v>
      </c>
      <c r="I41" s="23">
        <f t="shared" si="2"/>
        <v>-1614.9000000000005</v>
      </c>
      <c r="J41" s="11">
        <f t="shared" si="3"/>
        <v>0.72386847459945614</v>
      </c>
      <c r="K41" s="2"/>
    </row>
    <row r="42" spans="1:11" ht="52.8" outlineLevel="1" x14ac:dyDescent="0.3">
      <c r="A42" s="3" t="s">
        <v>71</v>
      </c>
      <c r="B42" s="4" t="s">
        <v>72</v>
      </c>
      <c r="C42" s="19">
        <v>4779.3</v>
      </c>
      <c r="D42" s="26">
        <v>11930.3</v>
      </c>
      <c r="E42" s="26">
        <v>11930.3</v>
      </c>
      <c r="F42" s="19">
        <v>4233.3999999999996</v>
      </c>
      <c r="G42" s="10">
        <f t="shared" si="0"/>
        <v>-7696.9</v>
      </c>
      <c r="H42" s="11">
        <f t="shared" si="1"/>
        <v>0.35484438781925015</v>
      </c>
      <c r="I42" s="23">
        <f t="shared" si="2"/>
        <v>-545.90000000000055</v>
      </c>
      <c r="J42" s="11">
        <f t="shared" si="3"/>
        <v>0.88577825204527849</v>
      </c>
      <c r="K42" s="2"/>
    </row>
    <row r="43" spans="1:11" outlineLevel="1" x14ac:dyDescent="0.3">
      <c r="A43" s="3" t="s">
        <v>73</v>
      </c>
      <c r="B43" s="4" t="s">
        <v>74</v>
      </c>
      <c r="C43" s="19">
        <v>0</v>
      </c>
      <c r="D43" s="27">
        <v>0</v>
      </c>
      <c r="E43" s="27">
        <v>0</v>
      </c>
      <c r="F43" s="19">
        <v>0</v>
      </c>
      <c r="G43" s="10">
        <f t="shared" si="0"/>
        <v>0</v>
      </c>
      <c r="H43" s="11">
        <v>0</v>
      </c>
      <c r="I43" s="23">
        <f t="shared" si="2"/>
        <v>0</v>
      </c>
      <c r="J43" s="11">
        <v>0</v>
      </c>
      <c r="K43" s="2"/>
    </row>
    <row r="44" spans="1:11" ht="26.4" outlineLevel="1" x14ac:dyDescent="0.3">
      <c r="A44" s="3" t="s">
        <v>75</v>
      </c>
      <c r="B44" s="4" t="s">
        <v>76</v>
      </c>
      <c r="C44" s="19">
        <v>1069</v>
      </c>
      <c r="D44" s="26">
        <v>0</v>
      </c>
      <c r="E44" s="26">
        <v>0</v>
      </c>
      <c r="F44" s="19">
        <v>0</v>
      </c>
      <c r="G44" s="10">
        <f t="shared" si="0"/>
        <v>0</v>
      </c>
      <c r="H44" s="11">
        <v>0</v>
      </c>
      <c r="I44" s="23">
        <f t="shared" si="2"/>
        <v>-1069</v>
      </c>
      <c r="J44" s="11">
        <v>0</v>
      </c>
      <c r="K44" s="2"/>
    </row>
    <row r="45" spans="1:11" ht="12.75" customHeight="1" x14ac:dyDescent="0.3">
      <c r="A45" s="33" t="s">
        <v>77</v>
      </c>
      <c r="B45" s="34"/>
      <c r="C45" s="20">
        <f>C6+C14+C16+C18+C21+C27+C30+C35+C37+C39+C41</f>
        <v>264535.2</v>
      </c>
      <c r="D45" s="28">
        <f>D6+D14+D16+D18+D21+D27+D30+D35+D37+D39+D41</f>
        <v>888399.5</v>
      </c>
      <c r="E45" s="29">
        <f>E6+E14+E16+E18+E21+E27+E30+E35+E37+E39+E41</f>
        <v>888399.50000000012</v>
      </c>
      <c r="F45" s="20">
        <f>F6+F14+F16+F18+F21+F27+F30+F35+F37+F39+F41</f>
        <v>409054.80000000005</v>
      </c>
      <c r="G45" s="10">
        <f t="shared" si="0"/>
        <v>-479344.70000000007</v>
      </c>
      <c r="H45" s="11">
        <f t="shared" si="1"/>
        <v>0.46044015108067937</v>
      </c>
      <c r="I45" s="23">
        <f t="shared" si="2"/>
        <v>144519.60000000003</v>
      </c>
      <c r="J45" s="11">
        <f t="shared" si="3"/>
        <v>1.5463151973725993</v>
      </c>
      <c r="K45" s="2"/>
    </row>
    <row r="46" spans="1:11" ht="12.75" customHeight="1" x14ac:dyDescent="0.3">
      <c r="A46" s="2"/>
      <c r="B46" s="2"/>
      <c r="C46" s="2"/>
      <c r="D46" s="8"/>
      <c r="E46" s="8"/>
      <c r="F46" s="8"/>
      <c r="G46" s="9"/>
      <c r="H46" s="8"/>
      <c r="I46" s="8"/>
      <c r="J46" s="8"/>
      <c r="K46" s="2"/>
    </row>
    <row r="47" spans="1:11" x14ac:dyDescent="0.3">
      <c r="A47" s="31" t="s">
        <v>81</v>
      </c>
      <c r="B47" s="32"/>
      <c r="C47" s="32"/>
      <c r="D47" s="32"/>
      <c r="E47" s="32"/>
      <c r="F47" s="12"/>
      <c r="G47" s="13"/>
      <c r="H47" s="12"/>
      <c r="I47" s="12"/>
      <c r="J47" s="12"/>
      <c r="K47" s="2"/>
    </row>
  </sheetData>
  <mergeCells count="6">
    <mergeCell ref="A47:E47"/>
    <mergeCell ref="A45:B45"/>
    <mergeCell ref="A4:J4"/>
    <mergeCell ref="A1:E1"/>
    <mergeCell ref="A2:H2"/>
    <mergeCell ref="A3:H3"/>
  </mergeCells>
  <phoneticPr fontId="0" type="noConversion"/>
  <pageMargins left="0.59027779999999996" right="0.59027779999999996" top="0.59027779999999996" bottom="0.59027779999999996" header="0.39374999999999999" footer="0.39374999999999999"/>
  <pageSetup paperSize="9" scale="90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20 - 31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ACA4B0-A1B8-4165-BBD2-C9D06DB430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ФинУпр-ПК\ФинУпр</dc:creator>
  <cp:lastModifiedBy>ФинУпр</cp:lastModifiedBy>
  <cp:lastPrinted>2021-10-28T11:37:50Z</cp:lastPrinted>
  <dcterms:created xsi:type="dcterms:W3CDTF">2021-03-10T05:33:42Z</dcterms:created>
  <dcterms:modified xsi:type="dcterms:W3CDTF">2022-07-15T09:00:48Z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20.2.18.2011 (.NET 4.0)</vt:lpwstr>
  </property>
  <property fmtid="{D5CDD505-2E9C-101B-9397-08002B2CF9AE}" pid="4" name="Версия базы">
    <vt:lpwstr>20.1.1944.248492477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SUBD2020.</vt:lpwstr>
  </property>
  <property fmtid="{D5CDD505-2E9C-101B-9397-08002B2CF9AE}" pid="7" name="База">
    <vt:lpwstr>bud2020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