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0725"/>
  </bookViews>
  <sheets>
    <sheet name="40204810303490000013" sheetId="2" r:id="rId1"/>
  </sheets>
  <definedNames>
    <definedName name="_xlnm.Print_Titles" localSheetId="0">'40204810303490000013'!$6:$7</definedName>
  </definedNames>
  <calcPr calcId="152511" fullCalcOnLoad="1"/>
</workbook>
</file>

<file path=xl/calcChain.xml><?xml version="1.0" encoding="utf-8"?>
<calcChain xmlns="http://schemas.openxmlformats.org/spreadsheetml/2006/main">
  <c r="I9" i="2"/>
  <c r="J9"/>
  <c r="I19"/>
  <c r="J19"/>
  <c r="G10"/>
  <c r="G11"/>
  <c r="G12"/>
  <c r="G13"/>
  <c r="G14"/>
  <c r="G15"/>
  <c r="G16"/>
  <c r="G17"/>
  <c r="G18"/>
  <c r="G19"/>
  <c r="G20"/>
  <c r="G21"/>
  <c r="G22"/>
  <c r="G23"/>
  <c r="G24"/>
  <c r="G9"/>
  <c r="G25"/>
  <c r="G8"/>
  <c r="J13"/>
  <c r="J15"/>
  <c r="J22"/>
  <c r="J23"/>
  <c r="J24"/>
  <c r="J8"/>
  <c r="I25"/>
  <c r="F25"/>
  <c r="D25"/>
  <c r="E25"/>
  <c r="J25"/>
</calcChain>
</file>

<file path=xl/sharedStrings.xml><?xml version="1.0" encoding="utf-8"?>
<sst xmlns="http://schemas.openxmlformats.org/spreadsheetml/2006/main" count="66" uniqueCount="59">
  <si>
    <t>Финансовое управление администрации муниципального образования "Теучежский район" бюджет муниципального образования "Теучежский район" (40204810303490000013)</t>
  </si>
  <si>
    <t>Единица измерения: руб.</t>
  </si>
  <si>
    <t>Наименование показателя</t>
  </si>
  <si>
    <t>Разд.</t>
  </si>
  <si>
    <t>Ц.ст.</t>
  </si>
  <si>
    <t>0409</t>
  </si>
  <si>
    <t xml:space="preserve">        Эксплуатация технических средств (камеры видеонаблюдения на дорогах)</t>
  </si>
  <si>
    <t>7П00160330</t>
  </si>
  <si>
    <t xml:space="preserve">        Обеспечение почтовых (предпочтовых) расходов аппаратно-программного комплекса фиксации нарушений правил дорожного движения на территории муниципального образования "Теучежский район"</t>
  </si>
  <si>
    <t>7П00160340</t>
  </si>
  <si>
    <t>0503</t>
  </si>
  <si>
    <t xml:space="preserve">        Улучшение жилищных условий граждан, проживающих в сельской местности, в том числе молодых семей и молодых специалистов</t>
  </si>
  <si>
    <t>7У00100000</t>
  </si>
  <si>
    <t>0703</t>
  </si>
  <si>
    <t xml:space="preserve">        Реализация проектов комплексного развития муниципальных образований (сельских поселений. сельских населеннных пунктов (агломераций))</t>
  </si>
  <si>
    <t>7У001L5760</t>
  </si>
  <si>
    <t>0707</t>
  </si>
  <si>
    <t xml:space="preserve">        Развитие добровольческой (волонтерской ) деятельности</t>
  </si>
  <si>
    <t>7D00100000</t>
  </si>
  <si>
    <t xml:space="preserve">        Патриотическое воспитание подрастающего поколения</t>
  </si>
  <si>
    <t>7P00100000</t>
  </si>
  <si>
    <t xml:space="preserve">        Обеспечение безопасности дорожного движения</t>
  </si>
  <si>
    <t>7Б00100000</t>
  </si>
  <si>
    <t xml:space="preserve">        Развитие молодежной политики</t>
  </si>
  <si>
    <t>7М00100000</t>
  </si>
  <si>
    <t xml:space="preserve">        Противодействие злоупотреблению наркотиками и их незаконному обороту</t>
  </si>
  <si>
    <t>7Н00100000</t>
  </si>
  <si>
    <t xml:space="preserve">        Осуществление мероприятий направленных на профилактику правонарушений</t>
  </si>
  <si>
    <t>7П00100000</t>
  </si>
  <si>
    <t xml:space="preserve">        Организация временного трудоустройства несовершеннолетних граждан</t>
  </si>
  <si>
    <t>7Т00100000</t>
  </si>
  <si>
    <t>0709</t>
  </si>
  <si>
    <t xml:space="preserve">        Реализация кадровой политики в муниципальном образовании "Теучежский район"</t>
  </si>
  <si>
    <t>7К00100000</t>
  </si>
  <si>
    <t>0801</t>
  </si>
  <si>
    <t xml:space="preserve">       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Теучежского района</t>
  </si>
  <si>
    <t>7Д00100000</t>
  </si>
  <si>
    <t>1004</t>
  </si>
  <si>
    <t xml:space="preserve">        Обеспечение жильем молодых семей</t>
  </si>
  <si>
    <t>7Ж001L4970</t>
  </si>
  <si>
    <t>1006</t>
  </si>
  <si>
    <t xml:space="preserve">        Поддержка мероприятий, проводимых Советом ветеранов Теучежского района</t>
  </si>
  <si>
    <t>7В00100000</t>
  </si>
  <si>
    <t>1101</t>
  </si>
  <si>
    <t xml:space="preserve">        Комплексное развитие физической культуры и спорта</t>
  </si>
  <si>
    <t>7Ф00100000</t>
  </si>
  <si>
    <t>1202</t>
  </si>
  <si>
    <t xml:space="preserve">        Поддержка и развитие средств массовой информации</t>
  </si>
  <si>
    <t>7И00100000</t>
  </si>
  <si>
    <t>ВСЕГО РАСХОДОВ:</t>
  </si>
  <si>
    <t>Первоначальный лимит БО 2020г</t>
  </si>
  <si>
    <t>Уточненный лимит БО 2020г</t>
  </si>
  <si>
    <t>Касс. Расход 2020г</t>
  </si>
  <si>
    <t>Остаток лимитов 2020г</t>
  </si>
  <si>
    <t>Исполнение лимитов в 2020г</t>
  </si>
  <si>
    <t>Исполение за аналогичный период прошлого года в соответствии с настоящим</t>
  </si>
  <si>
    <t>Исполнение бюджета по муниципальным программам</t>
  </si>
  <si>
    <t>Исполение за аналогичный период прошлого года (на 01.07.2019г)</t>
  </si>
  <si>
    <t>за период с 01.01.2020 г. по 01.07.2020г.</t>
  </si>
</sst>
</file>

<file path=xl/styles.xml><?xml version="1.0" encoding="utf-8"?>
<styleSheet xmlns="http://schemas.openxmlformats.org/spreadsheetml/2006/main">
  <fonts count="6">
    <font>
      <sz val="11"/>
      <name val="Calibri"/>
      <family val="2"/>
    </font>
    <font>
      <sz val="11"/>
      <name val="Calibri"/>
      <family val="2"/>
    </font>
    <font>
      <b/>
      <sz val="12"/>
      <color indexed="8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3" borderId="0"/>
    <xf numFmtId="0" fontId="3" fillId="0" borderId="1">
      <alignment horizontal="center" vertical="center" wrapText="1"/>
    </xf>
    <xf numFmtId="1" fontId="3" fillId="0" borderId="1">
      <alignment horizontal="left" vertical="top" wrapText="1" indent="2"/>
    </xf>
    <xf numFmtId="0" fontId="3" fillId="0" borderId="0"/>
    <xf numFmtId="0" fontId="3" fillId="0" borderId="1">
      <alignment horizontal="center" vertical="center" wrapText="1"/>
    </xf>
    <xf numFmtId="1" fontId="3" fillId="0" borderId="1">
      <alignment horizontal="center" vertical="top" shrinkToFi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3" borderId="0">
      <alignment shrinkToFi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4" fillId="0" borderId="1">
      <alignment horizontal="left"/>
    </xf>
    <xf numFmtId="0" fontId="3" fillId="0" borderId="1">
      <alignment horizontal="center" vertical="center" wrapText="1"/>
    </xf>
    <xf numFmtId="4" fontId="3" fillId="0" borderId="1">
      <alignment horizontal="right" vertical="top" shrinkToFit="1"/>
    </xf>
    <xf numFmtId="4" fontId="4" fillId="4" borderId="1">
      <alignment horizontal="right" vertical="top" shrinkToFit="1"/>
    </xf>
    <xf numFmtId="0" fontId="3" fillId="0" borderId="0">
      <alignment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0">
      <alignment horizontal="left" wrapText="1"/>
    </xf>
    <xf numFmtId="10" fontId="3" fillId="0" borderId="1">
      <alignment horizontal="right" vertical="top" shrinkToFit="1"/>
    </xf>
    <xf numFmtId="10" fontId="4" fillId="4" borderId="1">
      <alignment horizontal="right" vertical="top" shrinkToFit="1"/>
    </xf>
    <xf numFmtId="0" fontId="5" fillId="0" borderId="0">
      <alignment horizontal="center" wrapText="1"/>
    </xf>
    <xf numFmtId="0" fontId="5" fillId="0" borderId="0">
      <alignment horizontal="center"/>
    </xf>
    <xf numFmtId="0" fontId="3" fillId="0" borderId="0">
      <alignment horizontal="right"/>
    </xf>
    <xf numFmtId="0" fontId="3" fillId="0" borderId="0">
      <alignment vertical="top"/>
    </xf>
    <xf numFmtId="0" fontId="4" fillId="0" borderId="1">
      <alignment vertical="top" wrapText="1"/>
    </xf>
    <xf numFmtId="0" fontId="3" fillId="3" borderId="0">
      <alignment horizontal="center"/>
    </xf>
    <xf numFmtId="0" fontId="3" fillId="3" borderId="0">
      <alignment horizontal="left"/>
    </xf>
    <xf numFmtId="4" fontId="4" fillId="5" borderId="1">
      <alignment horizontal="right" vertical="top" shrinkToFit="1"/>
    </xf>
    <xf numFmtId="10" fontId="4" fillId="5" borderId="1">
      <alignment horizontal="right" vertical="top" shrinkToFit="1"/>
    </xf>
  </cellStyleXfs>
  <cellXfs count="44">
    <xf numFmtId="0" fontId="0" fillId="0" borderId="0" xfId="0"/>
    <xf numFmtId="0" fontId="0" fillId="0" borderId="0" xfId="0" applyProtection="1">
      <protection locked="0"/>
    </xf>
    <xf numFmtId="0" fontId="3" fillId="0" borderId="0" xfId="9" applyNumberFormat="1" applyProtection="1"/>
    <xf numFmtId="0" fontId="5" fillId="0" borderId="0" xfId="42" applyNumberFormat="1" applyProtection="1">
      <alignment horizontal="center" wrapText="1"/>
    </xf>
    <xf numFmtId="0" fontId="5" fillId="0" borderId="0" xfId="43" applyNumberFormat="1" applyProtection="1">
      <alignment horizontal="center"/>
    </xf>
    <xf numFmtId="0" fontId="4" fillId="0" borderId="1" xfId="46" applyNumberFormat="1" applyProtection="1">
      <alignment vertical="top" wrapText="1"/>
    </xf>
    <xf numFmtId="1" fontId="3" fillId="0" borderId="1" xfId="11" applyNumberFormat="1" applyProtection="1">
      <alignment horizontal="center" vertical="top" shrinkToFit="1"/>
    </xf>
    <xf numFmtId="4" fontId="4" fillId="5" borderId="1" xfId="49" applyNumberFormat="1" applyProtection="1">
      <alignment horizontal="right" vertical="top" shrinkToFit="1"/>
    </xf>
    <xf numFmtId="10" fontId="4" fillId="5" borderId="1" xfId="50" applyNumberFormat="1" applyProtection="1">
      <alignment horizontal="right" vertical="top" shrinkToFit="1"/>
    </xf>
    <xf numFmtId="4" fontId="4" fillId="4" borderId="1" xfId="26" applyNumberFormat="1" applyProtection="1">
      <alignment horizontal="right" vertical="top" shrinkToFit="1"/>
    </xf>
    <xf numFmtId="10" fontId="4" fillId="4" borderId="1" xfId="41" applyNumberFormat="1" applyProtection="1">
      <alignment horizontal="right" vertical="top" shrinkToFit="1"/>
    </xf>
    <xf numFmtId="0" fontId="3" fillId="0" borderId="0" xfId="39" applyNumberFormat="1" applyProtection="1">
      <alignment horizontal="left" wrapText="1"/>
    </xf>
    <xf numFmtId="10" fontId="3" fillId="0" borderId="0" xfId="9" applyNumberFormat="1" applyProtection="1"/>
    <xf numFmtId="10" fontId="5" fillId="0" borderId="0" xfId="43" applyNumberFormat="1" applyProtection="1">
      <alignment horizontal="center"/>
    </xf>
    <xf numFmtId="10" fontId="4" fillId="5" borderId="1" xfId="49" applyNumberFormat="1" applyProtection="1">
      <alignment horizontal="right" vertical="top" shrinkToFit="1"/>
    </xf>
    <xf numFmtId="10" fontId="3" fillId="0" borderId="0" xfId="39" applyNumberFormat="1" applyProtection="1">
      <alignment horizontal="left" wrapText="1"/>
    </xf>
    <xf numFmtId="10" fontId="0" fillId="0" borderId="0" xfId="0" applyNumberFormat="1" applyProtection="1">
      <protection locked="0"/>
    </xf>
    <xf numFmtId="10" fontId="4" fillId="2" borderId="1" xfId="49" applyNumberFormat="1" applyFill="1" applyProtection="1">
      <alignment horizontal="right" vertical="top" shrinkToFit="1"/>
    </xf>
    <xf numFmtId="0" fontId="3" fillId="0" borderId="0" xfId="44" applyNumberFormat="1" applyProtection="1">
      <alignment horizontal="right"/>
    </xf>
    <xf numFmtId="0" fontId="3" fillId="0" borderId="0" xfId="44">
      <alignment horizontal="right"/>
    </xf>
    <xf numFmtId="0" fontId="3" fillId="0" borderId="0" xfId="27" applyNumberFormat="1" applyProtection="1">
      <alignment wrapText="1"/>
    </xf>
    <xf numFmtId="0" fontId="3" fillId="0" borderId="0" xfId="27">
      <alignment wrapText="1"/>
    </xf>
    <xf numFmtId="0" fontId="2" fillId="0" borderId="0" xfId="42" applyNumberFormat="1" applyFont="1" applyProtection="1">
      <alignment horizontal="center" wrapText="1"/>
    </xf>
    <xf numFmtId="0" fontId="5" fillId="0" borderId="0" xfId="42">
      <alignment horizontal="center" wrapText="1"/>
    </xf>
    <xf numFmtId="0" fontId="2" fillId="0" borderId="0" xfId="43" applyNumberFormat="1" applyFont="1" applyProtection="1">
      <alignment horizontal="center"/>
    </xf>
    <xf numFmtId="0" fontId="5" fillId="0" borderId="0" xfId="43">
      <alignment horizontal="center"/>
    </xf>
    <xf numFmtId="10" fontId="3" fillId="0" borderId="1" xfId="38" applyNumberFormat="1" applyProtection="1">
      <alignment horizontal="center" vertical="center" wrapText="1"/>
    </xf>
    <xf numFmtId="10" fontId="3" fillId="0" borderId="1" xfId="38" applyNumberFormat="1">
      <alignment horizontal="center" vertical="center" wrapText="1"/>
    </xf>
    <xf numFmtId="0" fontId="3" fillId="0" borderId="1" xfId="7" applyNumberFormat="1" applyProtection="1">
      <alignment horizontal="center" vertical="center" wrapText="1"/>
    </xf>
    <xf numFmtId="0" fontId="3" fillId="0" borderId="1" xfId="7">
      <alignment horizontal="center" vertical="center" wrapText="1"/>
    </xf>
    <xf numFmtId="0" fontId="3" fillId="0" borderId="1" xfId="12" applyNumberFormat="1" applyProtection="1">
      <alignment horizontal="center" vertical="center" wrapText="1"/>
    </xf>
    <xf numFmtId="0" fontId="3" fillId="0" borderId="1" xfId="12">
      <alignment horizontal="center" vertical="center" wrapText="1"/>
    </xf>
    <xf numFmtId="0" fontId="3" fillId="0" borderId="1" xfId="13" applyNumberFormat="1" applyProtection="1">
      <alignment horizontal="center" vertical="center" wrapText="1"/>
    </xf>
    <xf numFmtId="0" fontId="3" fillId="0" borderId="1" xfId="13">
      <alignment horizontal="center" vertical="center" wrapText="1"/>
    </xf>
    <xf numFmtId="0" fontId="3" fillId="0" borderId="1" xfId="35" applyNumberFormat="1" applyProtection="1">
      <alignment horizontal="center" vertical="center" wrapText="1"/>
    </xf>
    <xf numFmtId="0" fontId="3" fillId="0" borderId="1" xfId="35">
      <alignment horizontal="center" vertical="center" wrapText="1"/>
    </xf>
    <xf numFmtId="0" fontId="3" fillId="0" borderId="1" xfId="36" applyNumberFormat="1" applyProtection="1">
      <alignment horizontal="center" vertical="center" wrapText="1"/>
    </xf>
    <xf numFmtId="0" fontId="3" fillId="0" borderId="1" xfId="36">
      <alignment horizontal="center" vertical="center" wrapText="1"/>
    </xf>
    <xf numFmtId="0" fontId="3" fillId="0" borderId="1" xfId="38" applyNumberFormat="1" applyProtection="1">
      <alignment horizontal="center" vertical="center" wrapText="1"/>
    </xf>
    <xf numFmtId="0" fontId="3" fillId="0" borderId="1" xfId="38">
      <alignment horizontal="center" vertical="center" wrapText="1"/>
    </xf>
    <xf numFmtId="0" fontId="3" fillId="0" borderId="0" xfId="39" applyNumberFormat="1" applyProtection="1">
      <alignment horizontal="left" wrapText="1"/>
    </xf>
    <xf numFmtId="0" fontId="3" fillId="0" borderId="0" xfId="39">
      <alignment horizontal="left" wrapText="1"/>
    </xf>
    <xf numFmtId="0" fontId="4" fillId="0" borderId="1" xfId="23" applyNumberFormat="1" applyProtection="1">
      <alignment horizontal="left"/>
    </xf>
    <xf numFmtId="0" fontId="4" fillId="0" borderId="1" xfId="23">
      <alignment horizontal="left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topLeftCell="D1" zoomScaleNormal="100" zoomScaleSheetLayoutView="100" workbookViewId="0">
      <selection activeCell="I10" sqref="I10"/>
    </sheetView>
  </sheetViews>
  <sheetFormatPr defaultRowHeight="15" outlineLevelRow="2"/>
  <cols>
    <col min="1" max="1" width="34.7109375" style="1" customWidth="1"/>
    <col min="2" max="2" width="7.7109375" style="1" customWidth="1"/>
    <col min="3" max="3" width="10.7109375" style="1" customWidth="1"/>
    <col min="4" max="8" width="11.7109375" style="1" customWidth="1"/>
    <col min="9" max="9" width="17.140625" style="1" customWidth="1"/>
    <col min="10" max="10" width="17.140625" style="16" customWidth="1"/>
    <col min="11" max="16384" width="9.140625" style="1"/>
  </cols>
  <sheetData>
    <row r="1" spans="1:10">
      <c r="A1" s="20"/>
      <c r="B1" s="21"/>
      <c r="C1" s="21"/>
      <c r="D1" s="2"/>
      <c r="E1" s="2"/>
      <c r="F1" s="2"/>
      <c r="G1" s="2"/>
      <c r="H1" s="2"/>
      <c r="I1" s="2"/>
      <c r="J1" s="12"/>
    </row>
    <row r="2" spans="1:10" ht="25.7" customHeight="1">
      <c r="A2" s="20" t="s">
        <v>0</v>
      </c>
      <c r="B2" s="21"/>
      <c r="C2" s="21"/>
      <c r="D2" s="2"/>
      <c r="E2" s="2"/>
      <c r="F2" s="2"/>
      <c r="G2" s="2"/>
      <c r="H2" s="2"/>
      <c r="I2" s="2"/>
      <c r="J2" s="12"/>
    </row>
    <row r="3" spans="1:10" ht="15.95" customHeight="1">
      <c r="A3" s="22" t="s">
        <v>56</v>
      </c>
      <c r="B3" s="23"/>
      <c r="C3" s="23"/>
      <c r="D3" s="23"/>
      <c r="E3" s="23"/>
      <c r="F3" s="23"/>
      <c r="G3" s="23"/>
      <c r="H3" s="3"/>
      <c r="I3" s="4"/>
      <c r="J3" s="13"/>
    </row>
    <row r="4" spans="1:10" ht="15.75" customHeight="1">
      <c r="A4" s="24" t="s">
        <v>58</v>
      </c>
      <c r="B4" s="25"/>
      <c r="C4" s="25"/>
      <c r="D4" s="25"/>
      <c r="E4" s="25"/>
      <c r="F4" s="25"/>
      <c r="G4" s="25"/>
      <c r="H4" s="4"/>
      <c r="I4" s="4"/>
      <c r="J4" s="13"/>
    </row>
    <row r="5" spans="1:10" ht="12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2"/>
    </row>
    <row r="6" spans="1:10" ht="26.25" customHeight="1">
      <c r="A6" s="28" t="s">
        <v>2</v>
      </c>
      <c r="B6" s="30" t="s">
        <v>3</v>
      </c>
      <c r="C6" s="32" t="s">
        <v>4</v>
      </c>
      <c r="D6" s="34" t="s">
        <v>50</v>
      </c>
      <c r="E6" s="36" t="s">
        <v>51</v>
      </c>
      <c r="F6" s="38" t="s">
        <v>52</v>
      </c>
      <c r="G6" s="38" t="s">
        <v>53</v>
      </c>
      <c r="H6" s="38" t="s">
        <v>54</v>
      </c>
      <c r="I6" s="38" t="s">
        <v>57</v>
      </c>
      <c r="J6" s="26" t="s">
        <v>55</v>
      </c>
    </row>
    <row r="7" spans="1:10" ht="54" customHeight="1">
      <c r="A7" s="29"/>
      <c r="B7" s="31"/>
      <c r="C7" s="33"/>
      <c r="D7" s="35"/>
      <c r="E7" s="37"/>
      <c r="F7" s="39"/>
      <c r="G7" s="39"/>
      <c r="H7" s="39"/>
      <c r="I7" s="39"/>
      <c r="J7" s="27"/>
    </row>
    <row r="8" spans="1:10" ht="38.25" outlineLevel="2">
      <c r="A8" s="5" t="s">
        <v>6</v>
      </c>
      <c r="B8" s="6" t="s">
        <v>5</v>
      </c>
      <c r="C8" s="6" t="s">
        <v>7</v>
      </c>
      <c r="D8" s="7">
        <v>3700000</v>
      </c>
      <c r="E8" s="7">
        <v>3400000</v>
      </c>
      <c r="F8" s="7">
        <v>628342.18000000005</v>
      </c>
      <c r="G8" s="7">
        <f>E8-F8</f>
        <v>2771657.82</v>
      </c>
      <c r="H8" s="8">
        <v>7.8457926470588232E-2</v>
      </c>
      <c r="I8" s="7">
        <v>1468800</v>
      </c>
      <c r="J8" s="14">
        <f>I8/F8</f>
        <v>2.3375798199637017</v>
      </c>
    </row>
    <row r="9" spans="1:10" ht="89.25" outlineLevel="2">
      <c r="A9" s="5" t="s">
        <v>8</v>
      </c>
      <c r="B9" s="6" t="s">
        <v>5</v>
      </c>
      <c r="C9" s="6" t="s">
        <v>9</v>
      </c>
      <c r="D9" s="7">
        <v>4964000</v>
      </c>
      <c r="E9" s="7">
        <v>4664000</v>
      </c>
      <c r="F9" s="7">
        <v>1499584.18</v>
      </c>
      <c r="G9" s="7">
        <f>E9-F9</f>
        <v>3164415.8200000003</v>
      </c>
      <c r="H9" s="8">
        <v>0.12254028301886792</v>
      </c>
      <c r="I9" s="7">
        <f>1282429.14+11000</f>
        <v>1293429.1399999999</v>
      </c>
      <c r="J9" s="14">
        <f t="shared" ref="J9:J25" si="0">I9/F9</f>
        <v>0.86252519681822726</v>
      </c>
    </row>
    <row r="10" spans="1:10" ht="63.75" outlineLevel="2">
      <c r="A10" s="5" t="s">
        <v>11</v>
      </c>
      <c r="B10" s="6" t="s">
        <v>10</v>
      </c>
      <c r="C10" s="6" t="s">
        <v>12</v>
      </c>
      <c r="D10" s="7">
        <v>1115000</v>
      </c>
      <c r="E10" s="7">
        <v>1115000</v>
      </c>
      <c r="F10" s="7">
        <v>0</v>
      </c>
      <c r="G10" s="7">
        <f t="shared" ref="G10:G24" si="1">E10-F10</f>
        <v>1115000</v>
      </c>
      <c r="H10" s="8">
        <v>0</v>
      </c>
      <c r="I10" s="7">
        <v>0</v>
      </c>
      <c r="J10" s="14">
        <v>0</v>
      </c>
    </row>
    <row r="11" spans="1:10" ht="76.5" outlineLevel="2">
      <c r="A11" s="5" t="s">
        <v>14</v>
      </c>
      <c r="B11" s="6" t="s">
        <v>13</v>
      </c>
      <c r="C11" s="6" t="s">
        <v>15</v>
      </c>
      <c r="D11" s="7">
        <v>0</v>
      </c>
      <c r="E11" s="7">
        <v>9256464.6500000004</v>
      </c>
      <c r="F11" s="7">
        <v>7910774.9699999997</v>
      </c>
      <c r="G11" s="7">
        <f t="shared" si="1"/>
        <v>1345689.6800000006</v>
      </c>
      <c r="H11" s="8">
        <v>0</v>
      </c>
      <c r="I11" s="7">
        <v>0</v>
      </c>
      <c r="J11" s="14">
        <v>0</v>
      </c>
    </row>
    <row r="12" spans="1:10" ht="25.5" outlineLevel="2">
      <c r="A12" s="5" t="s">
        <v>17</v>
      </c>
      <c r="B12" s="6" t="s">
        <v>16</v>
      </c>
      <c r="C12" s="6" t="s">
        <v>18</v>
      </c>
      <c r="D12" s="7">
        <v>135000</v>
      </c>
      <c r="E12" s="7">
        <v>135000</v>
      </c>
      <c r="F12" s="7">
        <v>0</v>
      </c>
      <c r="G12" s="7">
        <f t="shared" si="1"/>
        <v>135000</v>
      </c>
      <c r="H12" s="8">
        <v>0</v>
      </c>
      <c r="I12" s="7">
        <v>59000</v>
      </c>
      <c r="J12" s="14">
        <v>0</v>
      </c>
    </row>
    <row r="13" spans="1:10" ht="25.5" outlineLevel="2">
      <c r="A13" s="5" t="s">
        <v>19</v>
      </c>
      <c r="B13" s="6" t="s">
        <v>16</v>
      </c>
      <c r="C13" s="6" t="s">
        <v>20</v>
      </c>
      <c r="D13" s="7">
        <v>50000</v>
      </c>
      <c r="E13" s="7">
        <v>50000</v>
      </c>
      <c r="F13" s="7">
        <v>50000</v>
      </c>
      <c r="G13" s="7">
        <f t="shared" si="1"/>
        <v>0</v>
      </c>
      <c r="H13" s="8">
        <v>1</v>
      </c>
      <c r="I13" s="7">
        <v>0</v>
      </c>
      <c r="J13" s="14">
        <f t="shared" si="0"/>
        <v>0</v>
      </c>
    </row>
    <row r="14" spans="1:10" ht="25.5" outlineLevel="2">
      <c r="A14" s="5" t="s">
        <v>21</v>
      </c>
      <c r="B14" s="6" t="s">
        <v>16</v>
      </c>
      <c r="C14" s="6" t="s">
        <v>22</v>
      </c>
      <c r="D14" s="7">
        <v>70000</v>
      </c>
      <c r="E14" s="7">
        <v>70000</v>
      </c>
      <c r="F14" s="7">
        <v>0</v>
      </c>
      <c r="G14" s="7">
        <f t="shared" si="1"/>
        <v>70000</v>
      </c>
      <c r="H14" s="8">
        <v>0</v>
      </c>
      <c r="I14" s="7">
        <v>0</v>
      </c>
      <c r="J14" s="14">
        <v>0</v>
      </c>
    </row>
    <row r="15" spans="1:10" ht="25.5" outlineLevel="2">
      <c r="A15" s="5" t="s">
        <v>23</v>
      </c>
      <c r="B15" s="6" t="s">
        <v>16</v>
      </c>
      <c r="C15" s="6" t="s">
        <v>24</v>
      </c>
      <c r="D15" s="7">
        <v>150000</v>
      </c>
      <c r="E15" s="7">
        <v>150000</v>
      </c>
      <c r="F15" s="7">
        <v>12000</v>
      </c>
      <c r="G15" s="7">
        <f t="shared" si="1"/>
        <v>138000</v>
      </c>
      <c r="H15" s="8">
        <v>0.08</v>
      </c>
      <c r="I15" s="7">
        <v>57500</v>
      </c>
      <c r="J15" s="14">
        <f t="shared" si="0"/>
        <v>4.791666666666667</v>
      </c>
    </row>
    <row r="16" spans="1:10" ht="38.25" outlineLevel="2">
      <c r="A16" s="5" t="s">
        <v>25</v>
      </c>
      <c r="B16" s="6" t="s">
        <v>16</v>
      </c>
      <c r="C16" s="6" t="s">
        <v>26</v>
      </c>
      <c r="D16" s="7">
        <v>50000</v>
      </c>
      <c r="E16" s="7">
        <v>50000</v>
      </c>
      <c r="F16" s="7">
        <v>0</v>
      </c>
      <c r="G16" s="7">
        <f t="shared" si="1"/>
        <v>50000</v>
      </c>
      <c r="H16" s="8">
        <v>0</v>
      </c>
      <c r="I16" s="7">
        <v>0</v>
      </c>
      <c r="J16" s="14">
        <v>0</v>
      </c>
    </row>
    <row r="17" spans="1:10" ht="38.25" outlineLevel="2">
      <c r="A17" s="5" t="s">
        <v>27</v>
      </c>
      <c r="B17" s="6" t="s">
        <v>16</v>
      </c>
      <c r="C17" s="6" t="s">
        <v>28</v>
      </c>
      <c r="D17" s="7">
        <v>150000</v>
      </c>
      <c r="E17" s="7">
        <v>150000</v>
      </c>
      <c r="F17" s="7">
        <v>0</v>
      </c>
      <c r="G17" s="7">
        <f t="shared" si="1"/>
        <v>150000</v>
      </c>
      <c r="H17" s="8">
        <v>0</v>
      </c>
      <c r="I17" s="7">
        <v>0</v>
      </c>
      <c r="J17" s="14">
        <v>0</v>
      </c>
    </row>
    <row r="18" spans="1:10" ht="38.25" outlineLevel="2">
      <c r="A18" s="5" t="s">
        <v>29</v>
      </c>
      <c r="B18" s="6" t="s">
        <v>16</v>
      </c>
      <c r="C18" s="6" t="s">
        <v>30</v>
      </c>
      <c r="D18" s="7">
        <v>50000</v>
      </c>
      <c r="E18" s="7">
        <v>50000</v>
      </c>
      <c r="F18" s="7">
        <v>0</v>
      </c>
      <c r="G18" s="7">
        <f t="shared" si="1"/>
        <v>50000</v>
      </c>
      <c r="H18" s="8">
        <v>0</v>
      </c>
      <c r="I18" s="7">
        <v>0</v>
      </c>
      <c r="J18" s="14">
        <v>0</v>
      </c>
    </row>
    <row r="19" spans="1:10" ht="38.25" outlineLevel="2">
      <c r="A19" s="5" t="s">
        <v>32</v>
      </c>
      <c r="B19" s="6" t="s">
        <v>31</v>
      </c>
      <c r="C19" s="6" t="s">
        <v>33</v>
      </c>
      <c r="D19" s="7">
        <v>1500000</v>
      </c>
      <c r="E19" s="7">
        <v>1500000</v>
      </c>
      <c r="F19" s="7">
        <v>382165</v>
      </c>
      <c r="G19" s="7">
        <f t="shared" si="1"/>
        <v>1117835</v>
      </c>
      <c r="H19" s="8">
        <v>0.10327733333333333</v>
      </c>
      <c r="I19" s="7">
        <f>169234+133533</f>
        <v>302767</v>
      </c>
      <c r="J19" s="14">
        <f t="shared" si="0"/>
        <v>0.79224157104915416</v>
      </c>
    </row>
    <row r="20" spans="1:10" ht="89.25" outlineLevel="2">
      <c r="A20" s="5" t="s">
        <v>35</v>
      </c>
      <c r="B20" s="6" t="s">
        <v>34</v>
      </c>
      <c r="C20" s="6" t="s">
        <v>36</v>
      </c>
      <c r="D20" s="7">
        <v>200000</v>
      </c>
      <c r="E20" s="7">
        <v>200000</v>
      </c>
      <c r="F20" s="7">
        <v>0</v>
      </c>
      <c r="G20" s="7">
        <f t="shared" si="1"/>
        <v>200000</v>
      </c>
      <c r="H20" s="8">
        <v>0</v>
      </c>
      <c r="I20" s="7">
        <v>0</v>
      </c>
      <c r="J20" s="14">
        <v>0</v>
      </c>
    </row>
    <row r="21" spans="1:10" ht="25.5" outlineLevel="2">
      <c r="A21" s="5" t="s">
        <v>38</v>
      </c>
      <c r="B21" s="6" t="s">
        <v>37</v>
      </c>
      <c r="C21" s="6" t="s">
        <v>39</v>
      </c>
      <c r="D21" s="7">
        <v>7466454</v>
      </c>
      <c r="E21" s="7">
        <v>17180110.620000001</v>
      </c>
      <c r="F21" s="7">
        <v>4623192</v>
      </c>
      <c r="G21" s="7">
        <f t="shared" si="1"/>
        <v>12556918.620000001</v>
      </c>
      <c r="H21" s="8">
        <v>0</v>
      </c>
      <c r="I21" s="7">
        <v>4589184</v>
      </c>
      <c r="J21" s="14">
        <v>0</v>
      </c>
    </row>
    <row r="22" spans="1:10" ht="38.25" outlineLevel="2">
      <c r="A22" s="5" t="s">
        <v>41</v>
      </c>
      <c r="B22" s="6" t="s">
        <v>40</v>
      </c>
      <c r="C22" s="6" t="s">
        <v>42</v>
      </c>
      <c r="D22" s="7">
        <v>341000</v>
      </c>
      <c r="E22" s="7">
        <v>941000</v>
      </c>
      <c r="F22" s="7">
        <v>428700</v>
      </c>
      <c r="G22" s="7">
        <f t="shared" si="1"/>
        <v>512300</v>
      </c>
      <c r="H22" s="8">
        <v>0.31307120085015938</v>
      </c>
      <c r="I22" s="7">
        <v>313000</v>
      </c>
      <c r="J22" s="14">
        <f t="shared" si="0"/>
        <v>0.73011429904362024</v>
      </c>
    </row>
    <row r="23" spans="1:10" ht="25.5" outlineLevel="2">
      <c r="A23" s="5" t="s">
        <v>44</v>
      </c>
      <c r="B23" s="6" t="s">
        <v>43</v>
      </c>
      <c r="C23" s="6" t="s">
        <v>45</v>
      </c>
      <c r="D23" s="7">
        <v>700000</v>
      </c>
      <c r="E23" s="7">
        <v>700000</v>
      </c>
      <c r="F23" s="7">
        <v>94170.4</v>
      </c>
      <c r="G23" s="7">
        <f t="shared" si="1"/>
        <v>605829.6</v>
      </c>
      <c r="H23" s="8">
        <v>0.13452914285714285</v>
      </c>
      <c r="I23" s="7">
        <v>382127.2</v>
      </c>
      <c r="J23" s="14">
        <f t="shared" si="0"/>
        <v>4.0578270879172225</v>
      </c>
    </row>
    <row r="24" spans="1:10" ht="25.5" outlineLevel="2">
      <c r="A24" s="5" t="s">
        <v>47</v>
      </c>
      <c r="B24" s="6" t="s">
        <v>46</v>
      </c>
      <c r="C24" s="6" t="s">
        <v>48</v>
      </c>
      <c r="D24" s="7">
        <v>3698000</v>
      </c>
      <c r="E24" s="7">
        <v>3698000</v>
      </c>
      <c r="F24" s="7">
        <v>1848799.5</v>
      </c>
      <c r="G24" s="7">
        <f t="shared" si="1"/>
        <v>1849200.5</v>
      </c>
      <c r="H24" s="8">
        <v>0.24997289075175771</v>
      </c>
      <c r="I24" s="7">
        <v>1860799.5</v>
      </c>
      <c r="J24" s="14">
        <f t="shared" si="0"/>
        <v>1.0064906984234905</v>
      </c>
    </row>
    <row r="25" spans="1:10" ht="12.75" customHeight="1">
      <c r="A25" s="42" t="s">
        <v>49</v>
      </c>
      <c r="B25" s="43"/>
      <c r="C25" s="43"/>
      <c r="D25" s="9">
        <f>SUM(D8:D24)</f>
        <v>24339454</v>
      </c>
      <c r="E25" s="9">
        <f>SUM(E8:E24)</f>
        <v>43309575.269999996</v>
      </c>
      <c r="F25" s="9">
        <f>SUM(F8:F24)</f>
        <v>17477728.23</v>
      </c>
      <c r="G25" s="9">
        <f>SUM(G8:G24)</f>
        <v>25831847.040000003</v>
      </c>
      <c r="H25" s="10">
        <v>5.468477814908175E-2</v>
      </c>
      <c r="I25" s="9">
        <f>SUM(I8:I24)</f>
        <v>10326606.84</v>
      </c>
      <c r="J25" s="17">
        <f t="shared" si="0"/>
        <v>0.59084377008876288</v>
      </c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12"/>
    </row>
    <row r="27" spans="1:10">
      <c r="A27" s="40"/>
      <c r="B27" s="41"/>
      <c r="C27" s="41"/>
      <c r="D27" s="41"/>
      <c r="E27" s="41"/>
      <c r="F27" s="11"/>
      <c r="G27" s="11"/>
      <c r="H27" s="11"/>
      <c r="I27" s="11"/>
      <c r="J27" s="15"/>
    </row>
  </sheetData>
  <mergeCells count="17">
    <mergeCell ref="E6:E7"/>
    <mergeCell ref="I6:I7"/>
    <mergeCell ref="H6:H7"/>
    <mergeCell ref="A27:E27"/>
    <mergeCell ref="A25:C25"/>
    <mergeCell ref="G6:G7"/>
    <mergeCell ref="F6:F7"/>
    <mergeCell ref="A5:I5"/>
    <mergeCell ref="A1:C1"/>
    <mergeCell ref="A2:C2"/>
    <mergeCell ref="A3:G3"/>
    <mergeCell ref="A4:G4"/>
    <mergeCell ref="J6:J7"/>
    <mergeCell ref="A6:A7"/>
    <mergeCell ref="B6:B7"/>
    <mergeCell ref="C6:C7"/>
    <mergeCell ref="D6:D7"/>
  </mergeCells>
  <phoneticPr fontId="0" type="noConversion"/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13.05.2020&lt;/string&gt;&#10;  &lt;/DateInfo&gt;&#10;  &lt;Code&gt;9AFE1FB0A71F4B229E262CDF4FD550&lt;/Code&gt;&#10;  &lt;ObjectCode&gt;SQUERY_ANAL_ISP_BUDG&lt;/ObjectCode&gt;&#10;  &lt;DocName&gt;Вариант (новый от 08.12.2017 09_23_43)&lt;/DocName&gt;&#10;  &lt;VariantName&gt;Вариант (новый от 08.12.2017 09:23:43)&lt;/VariantName&gt;&#10;  &lt;VariantLink&gt;97601954&lt;/VariantLink&gt;&#10;  &lt;SvodReportLink xsi:nil=&quot;true&quot; /&gt;&#10;  &lt;ReportLink&gt;264591&lt;/ReportLink&gt;&#10;  &lt;Note&gt;01.01.2020 - 13.05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F88B4F9-7EF1-4234-8519-B30C4A6A9A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40204810303490000013</vt:lpstr>
      <vt:lpstr>'40204810303490000013'!Заголовки_для_печати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DESKTOP-EN7HEPA\1</dc:creator>
  <cp:lastModifiedBy>Fin_otdel</cp:lastModifiedBy>
  <dcterms:created xsi:type="dcterms:W3CDTF">2020-05-14T05:57:36Z</dcterms:created>
  <dcterms:modified xsi:type="dcterms:W3CDTF">2020-07-28T08:21:56Z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08.12.2017 09_23_43)</vt:lpwstr>
  </property>
  <property fmtid="{D5CDD505-2E9C-101B-9397-08002B2CF9AE}" pid="3" name="Версия клиента">
    <vt:lpwstr>20.1.6.4200 (.NET 4.0)</vt:lpwstr>
  </property>
  <property fmtid="{D5CDD505-2E9C-101B-9397-08002B2CF9AE}" pid="4" name="Версия базы">
    <vt:lpwstr>20.1.1621.211913670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</vt:lpwstr>
  </property>
  <property fmtid="{D5CDD505-2E9C-101B-9397-08002B2CF9AE}" pid="7" name="База">
    <vt:lpwstr>bud2020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 (новый от 08.12.2017 09:23:43)</vt:lpwstr>
  </property>
  <property fmtid="{D5CDD505-2E9C-101B-9397-08002B2CF9AE}" pid="11" name="Код отчета">
    <vt:lpwstr>9AFE1FB0A71F4B229E262CDF4FD550</vt:lpwstr>
  </property>
  <property fmtid="{D5CDD505-2E9C-101B-9397-08002B2CF9AE}" pid="12" name="Локальная база">
    <vt:lpwstr>не используется</vt:lpwstr>
  </property>
</Properties>
</file>